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40"/>
  </bookViews>
  <sheets>
    <sheet name="ПРИЛОЖЕНИЕ 3 (№3) доходы 2023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3 (№3) доходы 2023г.'!$13:$15</definedName>
    <definedName name="_xlnm.Print_Area" localSheetId="0">'ПРИЛОЖЕНИЕ 3 (№3) доходы 2023г.'!$A$6:$C$67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1" l="1"/>
  <c r="C57" i="1"/>
  <c r="C55" i="1" l="1"/>
  <c r="C56" i="1"/>
  <c r="C62" i="1"/>
  <c r="C60" i="1"/>
  <c r="C65" i="1"/>
  <c r="C64" i="1" s="1"/>
  <c r="C49" i="1"/>
  <c r="C48" i="1" s="1"/>
  <c r="C46" i="1"/>
  <c r="C45" i="1" s="1"/>
  <c r="C39" i="1"/>
  <c r="C38" i="1" s="1"/>
  <c r="C24" i="1"/>
  <c r="C61" i="1" l="1"/>
  <c r="C54" i="1"/>
  <c r="C33" i="1" l="1"/>
  <c r="C58" i="1"/>
  <c r="C53" i="1"/>
  <c r="C41" i="1" l="1"/>
  <c r="C52" i="1" l="1"/>
  <c r="C51" i="1" s="1"/>
  <c r="C28" i="1" l="1"/>
  <c r="C17" i="1" l="1"/>
  <c r="C21" i="1"/>
  <c r="C26" i="1"/>
  <c r="C31" i="1"/>
  <c r="C34" i="1"/>
  <c r="F42" i="1"/>
  <c r="F43" i="1"/>
  <c r="D59" i="1"/>
  <c r="E59" i="1"/>
  <c r="J85" i="1"/>
  <c r="J84" i="1" s="1"/>
  <c r="F59" i="1" l="1"/>
  <c r="C25" i="1"/>
  <c r="C16" i="1" s="1"/>
  <c r="E17" i="1" l="1"/>
  <c r="C67" i="1"/>
  <c r="F64" i="1" s="1"/>
  <c r="F16" i="1"/>
</calcChain>
</file>

<file path=xl/sharedStrings.xml><?xml version="1.0" encoding="utf-8"?>
<sst xmlns="http://schemas.openxmlformats.org/spreadsheetml/2006/main" count="120" uniqueCount="114">
  <si>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</si>
  <si>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</si>
  <si>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</si>
  <si>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</si>
  <si>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</si>
  <si>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</si>
  <si>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</si>
  <si>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</si>
  <si>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</si>
  <si>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</si>
  <si>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</si>
  <si>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</si>
  <si>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</si>
  <si>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</si>
  <si>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</si>
  <si>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</si>
  <si>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</si>
  <si>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</si>
  <si>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</si>
  <si>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</si>
  <si>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</si>
  <si>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</si>
  <si>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</si>
  <si>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</si>
  <si>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</si>
  <si>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</si>
  <si>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</si>
  <si>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</si>
  <si>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</si>
  <si>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</si>
  <si>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</si>
  <si>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</si>
  <si>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</si>
  <si>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</si>
  <si>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</si>
  <si>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</si>
  <si>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</si>
  <si>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</si>
  <si>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</si>
  <si>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</si>
  <si>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</si>
  <si>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</si>
  <si>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</si>
  <si>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</si>
  <si>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НАЛОГИ НА ТОВАРЫ (РАБОТЫ, УСЛУГИ), РЕАЛИЗУЕМЫЕ НА ТЕРРИТОРИИ РОССИЙСКОЙ ФЕДЕРАЦИИ</t>
  </si>
  <si>
    <t>100 1 03 02000 01 0000 000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</si>
  <si>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</si>
  <si>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</si>
  <si>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</si>
  <si>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</si>
  <si>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</si>
  <si>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</si>
  <si>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</si>
  <si>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</si>
  <si>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</si>
  <si>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</si>
  <si>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</si>
  <si>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</si>
  <si>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</si>
  <si>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</si>
  <si>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</si>
  <si>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</si>
  <si>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</si>
  <si>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</si>
  <si>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</si>
  <si>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</si>
  <si>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</si>
  <si>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</si>
  <si>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</si>
  <si>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</si>
  <si>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</si>
  <si>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</si>
  <si>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</si>
  <si>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</si>
  <si>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</si>
  <si>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</si>
  <si>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</si>
  <si>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</si>
  <si>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</si>
  <si>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</si>
  <si>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</si>
  <si>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</si>
  <si>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</si>
  <si>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</si>
  <si>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</si>
  <si>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</si>
  <si>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Доходы бюджета городского поселение Талинка на 2023 год</t>
  </si>
  <si>
    <t>от "23" декабря 2022 года № 44</t>
  </si>
  <si>
    <t>от "__" июня 2023 года № ___</t>
  </si>
  <si>
    <t>000 1 13 00000 00 0000 000</t>
  </si>
  <si>
    <t xml:space="preserve">Доходы от оказания платных услуг и компенсации затрат государства 
</t>
  </si>
  <si>
    <t xml:space="preserve">Доходы от компенсации затрат государства 
</t>
  </si>
  <si>
    <t>Прочие доходы от компенсации затрат бюджетов городских поселений</t>
  </si>
  <si>
    <t>Штрафы, санкции, возмещение ущерба</t>
  </si>
  <si>
    <t xml:space="preserve">Административные штрафы, установленные Кодексом Российской Федерации об административных правонарушениях   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</si>
  <si>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</si>
  <si>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000 1 16 01157 01 0000 140</t>
  </si>
  <si>
    <t xml:space="preserve">Инициативные платежи, зачисляемые в бюджеты городских поселений
</t>
  </si>
  <si>
    <t>Прочие неналоговые доходы</t>
  </si>
  <si>
    <t>650 1 17 15030 13 0000 150</t>
  </si>
  <si>
    <t>650 1 17 15030 13 0004 150</t>
  </si>
  <si>
    <t>Инициативный проект "Хоккейный корт в гп.Талинка"</t>
  </si>
  <si>
    <t>650 1 13 02000 00 0000 000</t>
  </si>
  <si>
    <t>650 1 13 02995 13 0000 130</t>
  </si>
  <si>
    <t>000 1 17 00000 00 0000 150</t>
  </si>
  <si>
    <t>000 1 16 00000 00 0000 140</t>
  </si>
  <si>
    <t>000 1 16 01000 00 0000 140</t>
  </si>
  <si>
    <t xml:space="preserve">Безвозмездные поступления от государственных (муниципальных) организаций
</t>
  </si>
  <si>
    <t>000 2 03 00000 00 0000 150</t>
  </si>
  <si>
    <t>Прочие безвозмездные поступления от государственных (муниципальных) организаций в бюджеты городских поселений</t>
  </si>
  <si>
    <t>650 2 03 05000 13 0000 150</t>
  </si>
  <si>
    <t>650 2 03 05099 13 0000 150</t>
  </si>
  <si>
    <t>650 2 02 25555 13 0000 150</t>
  </si>
  <si>
    <t xml:space="preserve">Субсидии бюджетам городских поселений на реализацию программ формирования современной городской среды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</si>
</sst>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7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family val="2"/>
      <charset val="204"/>
    </font>
    <font>
      <sz val="13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47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49" fontId="9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0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0" fontId="11" fillId="0" borderId="0" xfId="1" applyFont="1"/>
    <xf numFmtId="0" fontId="12" fillId="0" borderId="0" xfId="1" applyFont="1"/>
    <xf numFmtId="0" fontId="13" fillId="0" borderId="0" xfId="1" applyFont="1"/>
    <xf numFmtId="166" fontId="13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9" fillId="0" borderId="13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0" fillId="0" borderId="0" xfId="1" applyFont="1"/>
    <xf numFmtId="0" fontId="2" fillId="0" borderId="0" xfId="1" applyFont="1" applyAlignment="1"/>
    <xf numFmtId="165" fontId="2" fillId="0" borderId="0" xfId="1" applyNumberFormat="1" applyFont="1"/>
    <xf numFmtId="0" fontId="14" fillId="0" borderId="0" xfId="1" applyFont="1" applyFill="1"/>
    <xf numFmtId="0" fontId="15" fillId="0" borderId="0" xfId="1" applyFont="1" applyFill="1"/>
    <xf numFmtId="0" fontId="16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6" fillId="0" borderId="0" xfId="1" applyFont="1"/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0" fontId="17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165" fontId="18" fillId="0" borderId="0" xfId="1" applyNumberFormat="1" applyFont="1" applyAlignment="1">
      <alignment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0" borderId="0" xfId="0" applyFont="1"/>
    <xf numFmtId="0" fontId="2" fillId="0" borderId="0" xfId="0" applyFont="1"/>
    <xf numFmtId="0" fontId="0" fillId="0" borderId="0" xfId="0" applyFont="1"/>
    <xf numFmtId="0" fontId="9" fillId="2" borderId="2" xfId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9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9" fillId="2" borderId="18" xfId="1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/>
    </xf>
    <xf numFmtId="0" fontId="9" fillId="2" borderId="2" xfId="1" applyFont="1" applyFill="1" applyBorder="1" applyAlignment="1">
      <alignment horizontal="justify"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1" fillId="0" borderId="0" xfId="1" applyFont="1" applyFill="1"/>
    <xf numFmtId="3" fontId="21" fillId="0" borderId="0" xfId="1" applyNumberFormat="1" applyFont="1" applyFill="1"/>
    <xf numFmtId="0" fontId="22" fillId="0" borderId="0" xfId="1" applyFont="1"/>
    <xf numFmtId="0" fontId="21" fillId="0" borderId="0" xfId="1" applyFont="1"/>
    <xf numFmtId="0" fontId="22" fillId="0" borderId="0" xfId="1" applyFont="1" applyFill="1"/>
    <xf numFmtId="0" fontId="21" fillId="0" borderId="0" xfId="1" applyFont="1" applyAlignment="1"/>
    <xf numFmtId="0" fontId="23" fillId="0" borderId="0" xfId="1" applyFont="1"/>
    <xf numFmtId="167" fontId="21" fillId="0" borderId="0" xfId="1" applyNumberFormat="1" applyFont="1"/>
    <xf numFmtId="0" fontId="24" fillId="0" borderId="0" xfId="1" applyFont="1"/>
    <xf numFmtId="49" fontId="9" fillId="2" borderId="1" xfId="1" applyNumberFormat="1" applyFont="1" applyFill="1" applyBorder="1" applyAlignment="1">
      <alignment horizontal="center" vertical="top" wrapText="1"/>
    </xf>
    <xf numFmtId="0" fontId="25" fillId="0" borderId="0" xfId="1" applyFont="1" applyFill="1"/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0" fontId="22" fillId="2" borderId="0" xfId="1" applyFont="1" applyFill="1"/>
    <xf numFmtId="0" fontId="21" fillId="2" borderId="0" xfId="1" applyFont="1" applyFill="1"/>
    <xf numFmtId="49" fontId="3" fillId="2" borderId="11" xfId="1" applyNumberFormat="1" applyFont="1" applyFill="1" applyBorder="1" applyAlignment="1">
      <alignment horizontal="center" vertical="top" wrapText="1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49" fontId="9" fillId="2" borderId="17" xfId="1" quotePrefix="1" applyNumberFormat="1" applyFont="1" applyFill="1" applyBorder="1" applyAlignment="1">
      <alignment horizontal="center" vertical="top" wrapText="1"/>
    </xf>
    <xf numFmtId="165" fontId="21" fillId="2" borderId="0" xfId="1" applyNumberFormat="1" applyFont="1" applyFill="1"/>
    <xf numFmtId="0" fontId="21" fillId="2" borderId="15" xfId="1" applyFont="1" applyFill="1" applyBorder="1" applyAlignment="1"/>
    <xf numFmtId="49" fontId="9" fillId="2" borderId="1" xfId="1" quotePrefix="1" applyNumberFormat="1" applyFont="1" applyFill="1" applyBorder="1" applyAlignment="1">
      <alignment horizontal="center" vertical="top" wrapText="1"/>
    </xf>
    <xf numFmtId="0" fontId="23" fillId="2" borderId="0" xfId="1" applyFont="1" applyFill="1"/>
    <xf numFmtId="49" fontId="3" fillId="2" borderId="9" xfId="1" quotePrefix="1" applyNumberFormat="1" applyFont="1" applyFill="1" applyBorder="1" applyAlignment="1">
      <alignment horizontal="center" vertical="top" wrapText="1"/>
    </xf>
    <xf numFmtId="0" fontId="13" fillId="2" borderId="0" xfId="1" applyFont="1" applyFill="1"/>
    <xf numFmtId="0" fontId="8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0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3" fillId="2" borderId="16" xfId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horizontal="left" vertical="top" wrapText="1"/>
    </xf>
    <xf numFmtId="165" fontId="25" fillId="0" borderId="0" xfId="1" applyNumberFormat="1" applyFont="1"/>
    <xf numFmtId="10" fontId="21" fillId="2" borderId="0" xfId="1" applyNumberFormat="1" applyFont="1" applyFill="1"/>
    <xf numFmtId="0" fontId="4" fillId="2" borderId="0" xfId="1" applyFont="1" applyFill="1"/>
    <xf numFmtId="0" fontId="6" fillId="2" borderId="0" xfId="1" applyFont="1" applyFill="1"/>
    <xf numFmtId="0" fontId="15" fillId="2" borderId="0" xfId="1" applyFont="1" applyFill="1"/>
    <xf numFmtId="0" fontId="14" fillId="2" borderId="0" xfId="1" applyFont="1" applyFill="1"/>
    <xf numFmtId="165" fontId="7" fillId="0" borderId="1" xfId="1" applyNumberFormat="1" applyFont="1" applyFill="1" applyBorder="1" applyAlignment="1">
      <alignment horizontal="right" vertical="center" wrapText="1"/>
    </xf>
    <xf numFmtId="165" fontId="26" fillId="0" borderId="4" xfId="1" applyNumberFormat="1" applyFont="1" applyFill="1" applyBorder="1" applyAlignment="1">
      <alignment vertical="center"/>
    </xf>
    <xf numFmtId="165" fontId="26" fillId="0" borderId="9" xfId="1" applyNumberFormat="1" applyFont="1" applyBorder="1" applyAlignment="1">
      <alignment vertical="center"/>
    </xf>
    <xf numFmtId="165" fontId="26" fillId="0" borderId="9" xfId="1" applyNumberFormat="1" applyFont="1" applyFill="1" applyBorder="1" applyAlignment="1">
      <alignment vertical="center"/>
    </xf>
    <xf numFmtId="165" fontId="26" fillId="2" borderId="9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horizontal="right" vertical="center" wrapText="1"/>
    </xf>
    <xf numFmtId="165" fontId="26" fillId="2" borderId="4" xfId="1" applyNumberFormat="1" applyFont="1" applyFill="1" applyBorder="1" applyAlignment="1">
      <alignment vertical="center"/>
    </xf>
    <xf numFmtId="165" fontId="26" fillId="2" borderId="11" xfId="1" applyNumberFormat="1" applyFont="1" applyFill="1" applyBorder="1" applyAlignment="1">
      <alignment vertical="center"/>
    </xf>
    <xf numFmtId="165" fontId="26" fillId="2" borderId="13" xfId="1" applyNumberFormat="1" applyFont="1" applyFill="1" applyBorder="1" applyAlignment="1">
      <alignment vertical="center"/>
    </xf>
    <xf numFmtId="165" fontId="26" fillId="2" borderId="5" xfId="1" applyNumberFormat="1" applyFont="1" applyFill="1" applyBorder="1" applyAlignment="1">
      <alignment vertical="center"/>
    </xf>
    <xf numFmtId="165" fontId="7" fillId="2" borderId="17" xfId="1" applyNumberFormat="1" applyFont="1" applyFill="1" applyBorder="1" applyAlignment="1">
      <alignment horizontal="right" vertical="center" wrapText="1"/>
    </xf>
    <xf numFmtId="165" fontId="26" fillId="2" borderId="16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65" fontId="26" fillId="2" borderId="7" xfId="1" applyNumberFormat="1" applyFont="1" applyFill="1" applyBorder="1" applyAlignment="1">
      <alignment vertical="center"/>
    </xf>
    <xf numFmtId="49" fontId="3" fillId="2" borderId="21" xfId="1" quotePrefix="1" applyNumberFormat="1" applyFont="1" applyFill="1" applyBorder="1" applyAlignment="1">
      <alignment horizontal="center" vertical="top"/>
    </xf>
    <xf numFmtId="0" fontId="3" fillId="2" borderId="22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11" xfId="1" applyFont="1" applyFill="1" applyBorder="1" applyAlignment="1">
      <alignment vertical="top" wrapText="1"/>
    </xf>
    <xf numFmtId="49" fontId="3" fillId="2" borderId="13" xfId="1" quotePrefix="1" applyNumberFormat="1" applyFont="1" applyFill="1" applyBorder="1" applyAlignment="1">
      <alignment horizontal="center" vertical="top" wrapText="1"/>
    </xf>
    <xf numFmtId="49" fontId="3" fillId="2" borderId="16" xfId="1" quotePrefix="1" applyNumberFormat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center"/>
    </xf>
    <xf numFmtId="165" fontId="5" fillId="2" borderId="1" xfId="1" applyNumberFormat="1" applyFont="1" applyFill="1" applyBorder="1" applyAlignment="1">
      <alignment vertical="center"/>
    </xf>
    <xf numFmtId="0" fontId="3" fillId="0" borderId="0" xfId="2" applyFont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right" vertical="top" wrapText="1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vertical="center"/>
    </xf>
    <xf numFmtId="165" fontId="26" fillId="0" borderId="7" xfId="1" applyNumberFormat="1" applyFont="1" applyFill="1" applyBorder="1" applyAlignment="1">
      <alignment vertical="center"/>
    </xf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408"/>
  <sheetViews>
    <sheetView tabSelected="1" topLeftCell="A52" zoomScaleNormal="100" workbookViewId="0">
      <selection activeCell="F57" sqref="F57"/>
    </sheetView>
  </sheetViews>
  <sheetFormatPr defaultColWidth="9.140625" defaultRowHeight="15.75" x14ac:dyDescent="0.25"/>
  <cols>
    <col min="1" max="1" width="25.7109375" style="4" customWidth="1"/>
    <col min="2" max="2" width="69.42578125" style="4" customWidth="1"/>
    <col min="3" max="3" width="15.140625" style="3" customWidth="1"/>
    <col min="4" max="4" width="9.28515625" style="2" customWidth="1"/>
    <col min="5" max="5" width="12.28515625" style="2" customWidth="1"/>
    <col min="6" max="6" width="12.7109375" style="2" customWidth="1"/>
    <col min="7" max="8" width="9.140625" style="2"/>
    <col min="9" max="16384" width="9.140625" style="1"/>
  </cols>
  <sheetData>
    <row r="1" spans="1:8" x14ac:dyDescent="0.25">
      <c r="B1" s="135" t="s">
        <v>62</v>
      </c>
      <c r="C1" s="135"/>
    </row>
    <row r="2" spans="1:8" x14ac:dyDescent="0.25">
      <c r="B2" s="136" t="s">
        <v>61</v>
      </c>
      <c r="C2" s="136"/>
    </row>
    <row r="3" spans="1:8" x14ac:dyDescent="0.25">
      <c r="B3" s="135" t="s">
        <v>60</v>
      </c>
      <c r="C3" s="135"/>
    </row>
    <row r="4" spans="1:8" x14ac:dyDescent="0.25">
      <c r="B4" s="135" t="s">
        <v>88</v>
      </c>
      <c r="C4" s="135"/>
    </row>
    <row r="6" spans="1:8" s="47" customFormat="1" ht="12.75" customHeight="1" x14ac:dyDescent="0.2">
      <c r="A6" s="49"/>
      <c r="B6" s="135" t="s">
        <v>62</v>
      </c>
      <c r="C6" s="135"/>
      <c r="D6" s="48"/>
      <c r="E6" s="48"/>
      <c r="F6" s="48"/>
      <c r="G6" s="48"/>
      <c r="H6" s="48"/>
    </row>
    <row r="7" spans="1:8" s="47" customFormat="1" ht="15.75" customHeight="1" x14ac:dyDescent="0.2">
      <c r="A7" s="49"/>
      <c r="B7" s="136" t="s">
        <v>61</v>
      </c>
      <c r="C7" s="136"/>
      <c r="D7" s="48"/>
      <c r="E7" s="48"/>
      <c r="F7" s="48"/>
      <c r="G7" s="48"/>
      <c r="H7" s="48"/>
    </row>
    <row r="8" spans="1:8" s="47" customFormat="1" ht="12.75" customHeight="1" x14ac:dyDescent="0.2">
      <c r="A8" s="49"/>
      <c r="B8" s="135" t="s">
        <v>60</v>
      </c>
      <c r="C8" s="135"/>
      <c r="D8" s="48"/>
      <c r="E8" s="48"/>
      <c r="F8" s="48"/>
      <c r="G8" s="48"/>
      <c r="H8" s="48"/>
    </row>
    <row r="9" spans="1:8" s="47" customFormat="1" x14ac:dyDescent="0.2">
      <c r="A9" s="49"/>
      <c r="B9" s="135" t="s">
        <v>87</v>
      </c>
      <c r="C9" s="135"/>
      <c r="D9" s="48"/>
      <c r="E9" s="48"/>
      <c r="F9" s="48"/>
      <c r="G9" s="48"/>
      <c r="H9" s="48"/>
    </row>
    <row r="10" spans="1:8" s="34" customFormat="1" x14ac:dyDescent="0.25">
      <c r="A10" s="4"/>
      <c r="B10" s="4"/>
      <c r="C10" s="3"/>
      <c r="D10" s="2"/>
      <c r="E10" s="2"/>
      <c r="F10" s="2"/>
      <c r="G10" s="2"/>
      <c r="H10" s="2"/>
    </row>
    <row r="11" spans="1:8" s="7" customFormat="1" ht="18" x14ac:dyDescent="0.25">
      <c r="A11" s="139" t="s">
        <v>86</v>
      </c>
      <c r="B11" s="139"/>
      <c r="C11" s="139"/>
      <c r="D11" s="2"/>
      <c r="E11" s="2"/>
      <c r="F11" s="2"/>
      <c r="G11" s="2"/>
      <c r="H11" s="2"/>
    </row>
    <row r="12" spans="1:8" s="34" customFormat="1" ht="16.5" thickBot="1" x14ac:dyDescent="0.3">
      <c r="A12" s="46"/>
      <c r="B12" s="45"/>
      <c r="C12" s="44"/>
      <c r="D12" s="2"/>
      <c r="E12" s="2"/>
      <c r="F12" s="2"/>
      <c r="G12" s="2"/>
      <c r="H12" s="2"/>
    </row>
    <row r="13" spans="1:8" s="37" customFormat="1" ht="14.25" customHeight="1" x14ac:dyDescent="0.2">
      <c r="A13" s="43" t="s">
        <v>59</v>
      </c>
      <c r="B13" s="140" t="s">
        <v>58</v>
      </c>
      <c r="C13" s="143" t="s">
        <v>85</v>
      </c>
      <c r="D13" s="38"/>
      <c r="E13" s="38"/>
      <c r="F13" s="38"/>
      <c r="G13" s="38"/>
      <c r="H13" s="38"/>
    </row>
    <row r="14" spans="1:8" s="37" customFormat="1" ht="20.25" customHeight="1" x14ac:dyDescent="0.2">
      <c r="A14" s="42" t="s">
        <v>57</v>
      </c>
      <c r="B14" s="141"/>
      <c r="C14" s="144"/>
      <c r="D14" s="38"/>
      <c r="E14" s="38"/>
      <c r="F14" s="38"/>
      <c r="G14" s="38"/>
      <c r="H14" s="38"/>
    </row>
    <row r="15" spans="1:8" s="37" customFormat="1" ht="18" thickBot="1" x14ac:dyDescent="0.25">
      <c r="A15" s="41" t="s">
        <v>56</v>
      </c>
      <c r="B15" s="142"/>
      <c r="C15" s="40" t="s">
        <v>55</v>
      </c>
      <c r="D15" s="39"/>
      <c r="E15" s="38"/>
      <c r="F15" s="38"/>
      <c r="G15" s="38"/>
      <c r="H15" s="38"/>
    </row>
    <row r="16" spans="1:8" s="34" customFormat="1" ht="18" customHeight="1" thickBot="1" x14ac:dyDescent="0.25">
      <c r="A16" s="23" t="s">
        <v>54</v>
      </c>
      <c r="B16" s="50" t="s">
        <v>65</v>
      </c>
      <c r="C16" s="133">
        <f>C17+C21+C25+C34+C41+C38+C45+C48</f>
        <v>32530.45</v>
      </c>
      <c r="D16" s="28"/>
      <c r="E16" s="36"/>
      <c r="F16" s="8">
        <f>C16</f>
        <v>32530.45</v>
      </c>
      <c r="G16" s="2"/>
      <c r="H16" s="2"/>
    </row>
    <row r="17" spans="1:13" s="34" customFormat="1" ht="18.75" customHeight="1" thickBot="1" x14ac:dyDescent="0.25">
      <c r="A17" s="10" t="s">
        <v>53</v>
      </c>
      <c r="B17" s="51" t="s">
        <v>52</v>
      </c>
      <c r="C17" s="110">
        <f>C18+C19+C20</f>
        <v>17900</v>
      </c>
      <c r="D17" s="2"/>
      <c r="E17" s="104">
        <f>C17+C21+C25</f>
        <v>26032.5</v>
      </c>
      <c r="F17" s="2"/>
      <c r="G17" s="2"/>
      <c r="H17" s="2"/>
    </row>
    <row r="18" spans="1:13" s="34" customFormat="1" ht="68.25" customHeight="1" x14ac:dyDescent="0.2">
      <c r="A18" s="22" t="s">
        <v>51</v>
      </c>
      <c r="B18" s="52" t="s">
        <v>50</v>
      </c>
      <c r="C18" s="111">
        <v>17900</v>
      </c>
      <c r="D18" s="2"/>
      <c r="E18" s="2"/>
      <c r="F18" s="2"/>
      <c r="G18" s="2"/>
      <c r="H18" s="2"/>
    </row>
    <row r="19" spans="1:13" s="34" customFormat="1" ht="95.25" customHeight="1" x14ac:dyDescent="0.2">
      <c r="A19" s="35" t="s">
        <v>49</v>
      </c>
      <c r="B19" s="53" t="s">
        <v>48</v>
      </c>
      <c r="C19" s="112">
        <v>0</v>
      </c>
      <c r="D19" s="2"/>
      <c r="E19" s="2"/>
      <c r="F19" s="2"/>
      <c r="G19" s="2"/>
      <c r="H19" s="2"/>
    </row>
    <row r="20" spans="1:13" s="34" customFormat="1" ht="37.15" customHeight="1" thickBot="1" x14ac:dyDescent="0.25">
      <c r="A20" s="35" t="s">
        <v>47</v>
      </c>
      <c r="B20" s="54" t="s">
        <v>46</v>
      </c>
      <c r="C20" s="112">
        <v>0</v>
      </c>
      <c r="D20" s="2"/>
      <c r="E20" s="2"/>
      <c r="F20" s="2"/>
      <c r="G20" s="2"/>
      <c r="H20" s="2"/>
    </row>
    <row r="21" spans="1:13" s="31" customFormat="1" ht="39" customHeight="1" thickBot="1" x14ac:dyDescent="0.25">
      <c r="A21" s="10" t="s">
        <v>45</v>
      </c>
      <c r="B21" s="51" t="s">
        <v>44</v>
      </c>
      <c r="C21" s="110">
        <f>C22+C23+C24</f>
        <v>5109.5</v>
      </c>
      <c r="D21" s="16">
        <v>4207.6000000000004</v>
      </c>
      <c r="E21" s="69"/>
      <c r="F21" s="68"/>
      <c r="G21" s="16"/>
      <c r="H21" s="16"/>
    </row>
    <row r="22" spans="1:13" s="31" customFormat="1" ht="68.25" customHeight="1" x14ac:dyDescent="0.2">
      <c r="A22" s="22" t="s">
        <v>43</v>
      </c>
      <c r="B22" s="52" t="s">
        <v>42</v>
      </c>
      <c r="C22" s="111">
        <v>2386.5</v>
      </c>
      <c r="D22" s="32">
        <v>0.34</v>
      </c>
      <c r="E22" s="68"/>
      <c r="F22" s="68"/>
      <c r="G22" s="16"/>
      <c r="H22" s="16"/>
    </row>
    <row r="23" spans="1:13" s="31" customFormat="1" ht="81" customHeight="1" x14ac:dyDescent="0.2">
      <c r="A23" s="33" t="s">
        <v>41</v>
      </c>
      <c r="B23" s="55" t="s">
        <v>40</v>
      </c>
      <c r="C23" s="113">
        <v>14</v>
      </c>
      <c r="D23" s="32">
        <v>0.01</v>
      </c>
      <c r="E23" s="68"/>
      <c r="F23" s="68"/>
      <c r="G23" s="16"/>
      <c r="H23" s="16"/>
    </row>
    <row r="24" spans="1:13" s="31" customFormat="1" ht="62.25" customHeight="1" thickBot="1" x14ac:dyDescent="0.25">
      <c r="A24" s="79" t="s">
        <v>39</v>
      </c>
      <c r="B24" s="54" t="s">
        <v>38</v>
      </c>
      <c r="C24" s="114">
        <f>2549+160</f>
        <v>2709</v>
      </c>
      <c r="D24" s="80">
        <v>0.65</v>
      </c>
      <c r="E24" s="68"/>
      <c r="F24" s="68"/>
      <c r="G24" s="16"/>
      <c r="H24" s="16"/>
    </row>
    <row r="25" spans="1:13" s="24" customFormat="1" ht="16.5" customHeight="1" thickBot="1" x14ac:dyDescent="0.25">
      <c r="A25" s="77" t="s">
        <v>70</v>
      </c>
      <c r="B25" s="51" t="s">
        <v>37</v>
      </c>
      <c r="C25" s="115">
        <f>C26+C28+C31</f>
        <v>3023</v>
      </c>
      <c r="D25" s="81"/>
      <c r="E25" s="70"/>
      <c r="F25" s="26"/>
      <c r="G25" s="26"/>
      <c r="H25" s="26"/>
      <c r="I25" s="25"/>
    </row>
    <row r="26" spans="1:13" s="9" customFormat="1" ht="19.5" customHeight="1" thickBot="1" x14ac:dyDescent="0.25">
      <c r="A26" s="77" t="s">
        <v>76</v>
      </c>
      <c r="B26" s="51" t="s">
        <v>36</v>
      </c>
      <c r="C26" s="115">
        <f>C27</f>
        <v>1500</v>
      </c>
      <c r="D26" s="82"/>
      <c r="E26" s="71"/>
      <c r="F26" s="2"/>
      <c r="G26" s="2"/>
      <c r="H26" s="2"/>
      <c r="I26" s="7"/>
    </row>
    <row r="27" spans="1:13" s="24" customFormat="1" ht="36.6" customHeight="1" thickBot="1" x14ac:dyDescent="0.25">
      <c r="A27" s="85" t="s">
        <v>82</v>
      </c>
      <c r="B27" s="56" t="s">
        <v>35</v>
      </c>
      <c r="C27" s="116">
        <v>1500</v>
      </c>
      <c r="D27" s="81"/>
      <c r="E27" s="70"/>
      <c r="F27" s="26"/>
      <c r="G27" s="26"/>
      <c r="H27" s="26"/>
      <c r="I27" s="25"/>
    </row>
    <row r="28" spans="1:13" s="14" customFormat="1" ht="19.5" customHeight="1" thickBot="1" x14ac:dyDescent="0.25">
      <c r="A28" s="77" t="s">
        <v>71</v>
      </c>
      <c r="B28" s="51" t="s">
        <v>34</v>
      </c>
      <c r="C28" s="115">
        <f>C29+C30</f>
        <v>203</v>
      </c>
      <c r="D28" s="82"/>
      <c r="E28" s="68"/>
      <c r="F28" s="16"/>
      <c r="G28" s="16"/>
      <c r="H28" s="16"/>
      <c r="I28" s="15"/>
    </row>
    <row r="29" spans="1:13" s="29" customFormat="1" ht="23.25" customHeight="1" thickBot="1" x14ac:dyDescent="0.25">
      <c r="A29" s="83" t="s">
        <v>66</v>
      </c>
      <c r="B29" s="57" t="s">
        <v>68</v>
      </c>
      <c r="C29" s="117">
        <v>43</v>
      </c>
      <c r="D29" s="81"/>
      <c r="E29" s="72"/>
      <c r="F29" s="13"/>
      <c r="G29" s="13"/>
      <c r="H29" s="13"/>
      <c r="I29" s="30"/>
    </row>
    <row r="30" spans="1:13" s="29" customFormat="1" ht="23.25" customHeight="1" thickBot="1" x14ac:dyDescent="0.25">
      <c r="A30" s="83" t="s">
        <v>67</v>
      </c>
      <c r="B30" s="58" t="s">
        <v>69</v>
      </c>
      <c r="C30" s="118">
        <v>160</v>
      </c>
      <c r="D30" s="81"/>
      <c r="E30" s="72"/>
      <c r="F30" s="13"/>
      <c r="G30" s="13"/>
      <c r="H30" s="13"/>
      <c r="I30" s="30"/>
    </row>
    <row r="31" spans="1:13" s="9" customFormat="1" ht="21" customHeight="1" thickBot="1" x14ac:dyDescent="0.25">
      <c r="A31" s="77" t="s">
        <v>72</v>
      </c>
      <c r="B31" s="51" t="s">
        <v>33</v>
      </c>
      <c r="C31" s="115">
        <f>C32+C33</f>
        <v>1320</v>
      </c>
      <c r="D31" s="82"/>
      <c r="E31" s="71"/>
      <c r="F31" s="2"/>
      <c r="G31" s="2"/>
      <c r="H31" s="2"/>
      <c r="I31" s="7"/>
    </row>
    <row r="32" spans="1:13" s="9" customFormat="1" ht="36" customHeight="1" x14ac:dyDescent="0.2">
      <c r="A32" s="84" t="s">
        <v>32</v>
      </c>
      <c r="B32" s="59" t="s">
        <v>31</v>
      </c>
      <c r="C32" s="116">
        <v>832</v>
      </c>
      <c r="D32" s="82"/>
      <c r="E32" s="75"/>
      <c r="F32" s="2"/>
      <c r="G32" s="2"/>
      <c r="H32" s="2"/>
      <c r="I32" s="7"/>
      <c r="J32" s="7"/>
      <c r="K32" s="7"/>
      <c r="L32" s="7"/>
      <c r="M32" s="7"/>
    </row>
    <row r="33" spans="1:13" s="107" customFormat="1" ht="36" customHeight="1" thickBot="1" x14ac:dyDescent="0.25">
      <c r="A33" s="85" t="s">
        <v>30</v>
      </c>
      <c r="B33" s="60" t="s">
        <v>29</v>
      </c>
      <c r="C33" s="119">
        <f>588-100</f>
        <v>488</v>
      </c>
      <c r="D33" s="82"/>
      <c r="E33" s="105"/>
      <c r="F33" s="11"/>
      <c r="G33" s="11"/>
      <c r="H33" s="11"/>
      <c r="I33" s="106"/>
      <c r="J33" s="106"/>
      <c r="K33" s="106"/>
      <c r="L33" s="106"/>
      <c r="M33" s="106"/>
    </row>
    <row r="34" spans="1:13" s="9" customFormat="1" ht="34.15" customHeight="1" thickBot="1" x14ac:dyDescent="0.25">
      <c r="A34" s="86" t="s">
        <v>28</v>
      </c>
      <c r="B34" s="61" t="s">
        <v>27</v>
      </c>
      <c r="C34" s="120">
        <f>C35+C37+C36</f>
        <v>6037.7000000000007</v>
      </c>
      <c r="D34" s="82"/>
      <c r="E34" s="71"/>
      <c r="F34" s="2"/>
      <c r="G34" s="2"/>
      <c r="H34" s="2"/>
      <c r="I34" s="7"/>
      <c r="J34" s="7"/>
      <c r="K34" s="7"/>
      <c r="L34" s="7"/>
      <c r="M34" s="7"/>
    </row>
    <row r="35" spans="1:13" s="9" customFormat="1" ht="65.45" customHeight="1" x14ac:dyDescent="0.2">
      <c r="A35" s="124" t="s">
        <v>26</v>
      </c>
      <c r="B35" s="127" t="s">
        <v>25</v>
      </c>
      <c r="C35" s="121">
        <v>2967.9</v>
      </c>
      <c r="D35" s="87"/>
      <c r="E35" s="71"/>
      <c r="F35" s="2"/>
      <c r="G35" s="2"/>
      <c r="H35" s="2"/>
      <c r="I35" s="7"/>
      <c r="J35" s="7"/>
      <c r="K35" s="7"/>
      <c r="L35" s="7"/>
      <c r="M35" s="7"/>
    </row>
    <row r="36" spans="1:13" s="24" customFormat="1" ht="39.6" customHeight="1" x14ac:dyDescent="0.2">
      <c r="A36" s="125" t="s">
        <v>24</v>
      </c>
      <c r="B36" s="128" t="s">
        <v>23</v>
      </c>
      <c r="C36" s="114">
        <v>2969.8</v>
      </c>
      <c r="D36" s="88"/>
      <c r="E36" s="73"/>
      <c r="F36" s="27"/>
      <c r="G36" s="27"/>
      <c r="H36" s="26"/>
      <c r="I36" s="25"/>
    </row>
    <row r="37" spans="1:13" s="109" customFormat="1" ht="68.25" customHeight="1" thickBot="1" x14ac:dyDescent="0.25">
      <c r="A37" s="126" t="s">
        <v>22</v>
      </c>
      <c r="B37" s="129" t="s">
        <v>21</v>
      </c>
      <c r="C37" s="117">
        <v>100</v>
      </c>
      <c r="D37" s="81"/>
      <c r="E37" s="81"/>
      <c r="F37" s="95"/>
      <c r="G37" s="95"/>
      <c r="H37" s="95"/>
      <c r="I37" s="108"/>
    </row>
    <row r="38" spans="1:13" s="109" customFormat="1" ht="19.149999999999999" customHeight="1" thickBot="1" x14ac:dyDescent="0.25">
      <c r="A38" s="89" t="s">
        <v>89</v>
      </c>
      <c r="B38" s="51" t="s">
        <v>90</v>
      </c>
      <c r="C38" s="122">
        <f>C39</f>
        <v>15.55</v>
      </c>
      <c r="D38" s="81"/>
      <c r="E38" s="81"/>
      <c r="F38" s="95"/>
      <c r="G38" s="95"/>
      <c r="H38" s="95"/>
      <c r="I38" s="108"/>
    </row>
    <row r="39" spans="1:13" s="109" customFormat="1" ht="17.45" customHeight="1" x14ac:dyDescent="0.2">
      <c r="A39" s="131" t="s">
        <v>102</v>
      </c>
      <c r="B39" s="132" t="s">
        <v>91</v>
      </c>
      <c r="C39" s="121">
        <f>C40</f>
        <v>15.55</v>
      </c>
      <c r="D39" s="81"/>
      <c r="E39" s="81"/>
      <c r="F39" s="95"/>
      <c r="G39" s="95"/>
      <c r="H39" s="95"/>
      <c r="I39" s="108"/>
    </row>
    <row r="40" spans="1:13" s="109" customFormat="1" ht="17.45" customHeight="1" thickBot="1" x14ac:dyDescent="0.25">
      <c r="A40" s="130" t="s">
        <v>103</v>
      </c>
      <c r="B40" s="58" t="s">
        <v>92</v>
      </c>
      <c r="C40" s="118">
        <v>15.55</v>
      </c>
      <c r="D40" s="81"/>
      <c r="E40" s="81"/>
      <c r="F40" s="95"/>
      <c r="G40" s="95"/>
      <c r="H40" s="95"/>
      <c r="I40" s="108"/>
    </row>
    <row r="41" spans="1:13" s="18" customFormat="1" ht="18" thickBot="1" x14ac:dyDescent="0.25">
      <c r="A41" s="89" t="s">
        <v>20</v>
      </c>
      <c r="B41" s="51" t="s">
        <v>19</v>
      </c>
      <c r="C41" s="122">
        <f>C42+C43+C44</f>
        <v>64.8</v>
      </c>
      <c r="D41" s="90"/>
      <c r="E41" s="74"/>
      <c r="F41" s="20"/>
      <c r="G41" s="20"/>
      <c r="H41" s="20"/>
      <c r="I41" s="19"/>
    </row>
    <row r="42" spans="1:13" s="9" customFormat="1" ht="82.5" customHeight="1" x14ac:dyDescent="0.2">
      <c r="A42" s="84" t="s">
        <v>18</v>
      </c>
      <c r="B42" s="59" t="s">
        <v>17</v>
      </c>
      <c r="C42" s="123">
        <v>0</v>
      </c>
      <c r="D42" s="11"/>
      <c r="E42" s="2"/>
      <c r="F42" s="8">
        <f>C42</f>
        <v>0</v>
      </c>
      <c r="G42" s="2"/>
      <c r="H42" s="2"/>
      <c r="I42" s="7"/>
    </row>
    <row r="43" spans="1:13" s="18" customFormat="1" ht="52.15" customHeight="1" x14ac:dyDescent="0.2">
      <c r="A43" s="91" t="s">
        <v>16</v>
      </c>
      <c r="B43" s="62" t="s">
        <v>15</v>
      </c>
      <c r="C43" s="114">
        <v>64.8</v>
      </c>
      <c r="D43" s="92"/>
      <c r="E43" s="20"/>
      <c r="F43" s="21">
        <f>C43</f>
        <v>64.8</v>
      </c>
      <c r="G43" s="20"/>
      <c r="H43" s="20"/>
      <c r="I43" s="19"/>
    </row>
    <row r="44" spans="1:13" s="18" customFormat="1" ht="52.9" customHeight="1" thickBot="1" x14ac:dyDescent="0.25">
      <c r="A44" s="101" t="s">
        <v>83</v>
      </c>
      <c r="B44" s="56" t="s">
        <v>84</v>
      </c>
      <c r="C44" s="116">
        <v>0</v>
      </c>
      <c r="D44" s="92"/>
      <c r="E44" s="20"/>
      <c r="F44" s="21"/>
      <c r="G44" s="20"/>
      <c r="H44" s="20"/>
      <c r="I44" s="19"/>
    </row>
    <row r="45" spans="1:13" s="9" customFormat="1" ht="18" thickBot="1" x14ac:dyDescent="0.25">
      <c r="A45" s="89" t="s">
        <v>105</v>
      </c>
      <c r="B45" s="51" t="s">
        <v>93</v>
      </c>
      <c r="C45" s="122">
        <f>C46</f>
        <v>15</v>
      </c>
      <c r="D45" s="11"/>
      <c r="E45" s="2"/>
      <c r="F45" s="2"/>
      <c r="G45" s="2"/>
      <c r="H45" s="2"/>
      <c r="I45" s="7"/>
    </row>
    <row r="46" spans="1:13" s="9" customFormat="1" ht="33" customHeight="1" x14ac:dyDescent="0.2">
      <c r="A46" s="84" t="s">
        <v>106</v>
      </c>
      <c r="B46" s="59" t="s">
        <v>94</v>
      </c>
      <c r="C46" s="123">
        <f>C47</f>
        <v>15</v>
      </c>
      <c r="D46" s="11"/>
      <c r="E46" s="2"/>
      <c r="F46" s="2"/>
      <c r="G46" s="2"/>
      <c r="H46" s="2"/>
      <c r="I46" s="7"/>
    </row>
    <row r="47" spans="1:13" s="9" customFormat="1" ht="175.15" customHeight="1" thickBot="1" x14ac:dyDescent="0.25">
      <c r="A47" s="91" t="s">
        <v>96</v>
      </c>
      <c r="B47" s="62" t="s">
        <v>95</v>
      </c>
      <c r="C47" s="114">
        <v>15</v>
      </c>
      <c r="D47" s="11"/>
      <c r="E47" s="2"/>
      <c r="F47" s="2"/>
      <c r="G47" s="2"/>
      <c r="H47" s="2"/>
      <c r="I47" s="7"/>
    </row>
    <row r="48" spans="1:13" s="9" customFormat="1" ht="18" thickBot="1" x14ac:dyDescent="0.25">
      <c r="A48" s="89" t="s">
        <v>104</v>
      </c>
      <c r="B48" s="51" t="s">
        <v>98</v>
      </c>
      <c r="C48" s="122">
        <f>C49</f>
        <v>364.9</v>
      </c>
      <c r="D48" s="11"/>
      <c r="E48" s="2"/>
      <c r="F48" s="2"/>
      <c r="G48" s="2"/>
      <c r="H48" s="2"/>
      <c r="I48" s="7"/>
    </row>
    <row r="49" spans="1:9" s="9" customFormat="1" ht="18.600000000000001" customHeight="1" x14ac:dyDescent="0.2">
      <c r="A49" s="84" t="s">
        <v>99</v>
      </c>
      <c r="B49" s="59" t="s">
        <v>97</v>
      </c>
      <c r="C49" s="123">
        <f>C50</f>
        <v>364.9</v>
      </c>
      <c r="D49" s="11"/>
      <c r="E49" s="2"/>
      <c r="F49" s="2"/>
      <c r="G49" s="2"/>
      <c r="H49" s="2"/>
      <c r="I49" s="7"/>
    </row>
    <row r="50" spans="1:9" s="9" customFormat="1" ht="18" thickBot="1" x14ac:dyDescent="0.25">
      <c r="A50" s="91" t="s">
        <v>100</v>
      </c>
      <c r="B50" s="62" t="s">
        <v>101</v>
      </c>
      <c r="C50" s="114">
        <v>364.9</v>
      </c>
      <c r="D50" s="11"/>
      <c r="E50" s="2"/>
      <c r="F50" s="2"/>
      <c r="G50" s="2"/>
      <c r="H50" s="2"/>
      <c r="I50" s="7"/>
    </row>
    <row r="51" spans="1:9" s="14" customFormat="1" ht="17.45" customHeight="1" thickBot="1" x14ac:dyDescent="0.25">
      <c r="A51" s="77" t="s">
        <v>14</v>
      </c>
      <c r="B51" s="63" t="s">
        <v>13</v>
      </c>
      <c r="C51" s="110">
        <f>C52+C64</f>
        <v>96965.20199999999</v>
      </c>
      <c r="D51" s="95"/>
      <c r="E51" s="78"/>
      <c r="F51" s="16"/>
      <c r="G51" s="16"/>
      <c r="H51" s="16"/>
      <c r="I51" s="15"/>
    </row>
    <row r="52" spans="1:9" s="14" customFormat="1" ht="34.9" customHeight="1" thickBot="1" x14ac:dyDescent="0.25">
      <c r="A52" s="77" t="s">
        <v>12</v>
      </c>
      <c r="B52" s="64" t="s">
        <v>11</v>
      </c>
      <c r="C52" s="145">
        <f>C53+C55+C58+C61</f>
        <v>96465.206999999995</v>
      </c>
      <c r="D52" s="95"/>
      <c r="E52" s="16"/>
      <c r="F52" s="17"/>
      <c r="G52" s="16"/>
      <c r="H52" s="16"/>
      <c r="I52" s="15"/>
    </row>
    <row r="53" spans="1:9" s="14" customFormat="1" ht="19.149999999999999" customHeight="1" thickBot="1" x14ac:dyDescent="0.25">
      <c r="A53" s="93" t="s">
        <v>73</v>
      </c>
      <c r="B53" s="65" t="s">
        <v>63</v>
      </c>
      <c r="C53" s="145">
        <f>C54</f>
        <v>8121.5</v>
      </c>
      <c r="D53" s="95"/>
      <c r="E53" s="16"/>
      <c r="F53" s="17"/>
      <c r="G53" s="16"/>
      <c r="H53" s="16"/>
      <c r="I53" s="15"/>
    </row>
    <row r="54" spans="1:9" s="9" customFormat="1" ht="37.15" customHeight="1" thickBot="1" x14ac:dyDescent="0.25">
      <c r="A54" s="94" t="s">
        <v>10</v>
      </c>
      <c r="B54" s="59" t="s">
        <v>81</v>
      </c>
      <c r="C54" s="146">
        <f>8121.3+0.2</f>
        <v>8121.5</v>
      </c>
      <c r="D54" s="11"/>
      <c r="E54" s="2"/>
      <c r="F54" s="2"/>
      <c r="G54" s="2"/>
      <c r="H54" s="2"/>
      <c r="I54" s="7"/>
    </row>
    <row r="55" spans="1:9" s="9" customFormat="1" ht="32.25" thickBot="1" x14ac:dyDescent="0.25">
      <c r="A55" s="93" t="s">
        <v>77</v>
      </c>
      <c r="B55" s="65" t="s">
        <v>78</v>
      </c>
      <c r="C55" s="122">
        <f>C57+C56</f>
        <v>18225.3</v>
      </c>
      <c r="D55" s="95"/>
      <c r="E55" s="2"/>
      <c r="F55" s="2"/>
      <c r="G55" s="2"/>
      <c r="H55" s="2"/>
      <c r="I55" s="7"/>
    </row>
    <row r="56" spans="1:9" s="9" customFormat="1" ht="36.6" customHeight="1" x14ac:dyDescent="0.2">
      <c r="A56" s="102" t="s">
        <v>112</v>
      </c>
      <c r="B56" s="132" t="s">
        <v>113</v>
      </c>
      <c r="C56" s="121">
        <f>9707.68+1579.62</f>
        <v>11287.3</v>
      </c>
      <c r="D56" s="95"/>
      <c r="E56" s="2"/>
      <c r="F56" s="2"/>
      <c r="G56" s="2"/>
      <c r="H56" s="2"/>
      <c r="I56" s="7"/>
    </row>
    <row r="57" spans="1:9" s="9" customFormat="1" ht="24.6" customHeight="1" thickBot="1" x14ac:dyDescent="0.25">
      <c r="A57" s="94" t="s">
        <v>79</v>
      </c>
      <c r="B57" s="59" t="s">
        <v>80</v>
      </c>
      <c r="C57" s="123">
        <f>38+6900</f>
        <v>6938</v>
      </c>
      <c r="D57" s="11"/>
      <c r="E57" s="2"/>
      <c r="F57" s="2"/>
      <c r="G57" s="2"/>
      <c r="H57" s="2"/>
      <c r="I57" s="7"/>
    </row>
    <row r="58" spans="1:9" s="9" customFormat="1" ht="19.5" customHeight="1" thickBot="1" x14ac:dyDescent="0.25">
      <c r="A58" s="93" t="s">
        <v>74</v>
      </c>
      <c r="B58" s="65" t="s">
        <v>64</v>
      </c>
      <c r="C58" s="122">
        <f>C59+C60</f>
        <v>724.06500000000005</v>
      </c>
      <c r="D58" s="12" t="s">
        <v>4</v>
      </c>
      <c r="E58" s="12" t="s">
        <v>3</v>
      </c>
      <c r="F58" s="11"/>
      <c r="G58" s="76"/>
      <c r="H58" s="2"/>
      <c r="I58" s="7"/>
    </row>
    <row r="59" spans="1:9" s="9" customFormat="1" ht="34.9" customHeight="1" x14ac:dyDescent="0.2">
      <c r="A59" s="97" t="s">
        <v>7</v>
      </c>
      <c r="B59" s="56" t="s">
        <v>6</v>
      </c>
      <c r="C59" s="116">
        <v>594.70000000000005</v>
      </c>
      <c r="D59" s="12">
        <f>59.6+13</f>
        <v>72.599999999999994</v>
      </c>
      <c r="E59" s="12">
        <f>90.6+334.5+383+995+380+476.4</f>
        <v>2659.5</v>
      </c>
      <c r="F59" s="11">
        <f>D59+E59</f>
        <v>2732.1</v>
      </c>
      <c r="G59" s="2"/>
      <c r="H59" s="2"/>
      <c r="I59" s="7"/>
    </row>
    <row r="60" spans="1:9" s="9" customFormat="1" ht="37.15" customHeight="1" thickBot="1" x14ac:dyDescent="0.25">
      <c r="A60" s="96" t="s">
        <v>9</v>
      </c>
      <c r="B60" s="60" t="s">
        <v>8</v>
      </c>
      <c r="C60" s="119">
        <f>115.3+14.065</f>
        <v>129.36500000000001</v>
      </c>
      <c r="D60" s="12"/>
      <c r="E60" s="12"/>
      <c r="F60" s="11"/>
      <c r="G60" s="2"/>
      <c r="H60" s="2"/>
      <c r="I60" s="7"/>
    </row>
    <row r="61" spans="1:9" s="9" customFormat="1" ht="18.600000000000001" customHeight="1" thickBot="1" x14ac:dyDescent="0.25">
      <c r="A61" s="93" t="s">
        <v>75</v>
      </c>
      <c r="B61" s="66" t="s">
        <v>5</v>
      </c>
      <c r="C61" s="122">
        <f>C62+C63</f>
        <v>69394.342000000004</v>
      </c>
      <c r="D61" s="12"/>
      <c r="E61" s="12"/>
      <c r="F61" s="11"/>
      <c r="G61" s="2"/>
      <c r="H61" s="2"/>
      <c r="I61" s="7"/>
    </row>
    <row r="62" spans="1:9" s="9" customFormat="1" ht="33.6" customHeight="1" x14ac:dyDescent="0.2">
      <c r="A62" s="102" t="s">
        <v>2</v>
      </c>
      <c r="B62" s="103" t="s">
        <v>1</v>
      </c>
      <c r="C62" s="121">
        <f>5686.3+10807.68+8980.128</f>
        <v>25474.108</v>
      </c>
      <c r="D62" s="12"/>
      <c r="E62" s="12"/>
      <c r="F62" s="11"/>
      <c r="G62" s="2"/>
      <c r="H62" s="2"/>
      <c r="I62" s="7"/>
    </row>
    <row r="63" spans="1:9" s="9" customFormat="1" ht="36.6" customHeight="1" thickBot="1" x14ac:dyDescent="0.25">
      <c r="A63" s="97" t="s">
        <v>2</v>
      </c>
      <c r="B63" s="67" t="s">
        <v>1</v>
      </c>
      <c r="C63" s="116">
        <f>51958.7-0.2+1359.071-9707.68+310.343</f>
        <v>43920.233999999997</v>
      </c>
      <c r="D63" s="12"/>
      <c r="E63" s="12"/>
      <c r="F63" s="11"/>
      <c r="G63" s="2"/>
      <c r="H63" s="2"/>
      <c r="I63" s="7"/>
    </row>
    <row r="64" spans="1:9" ht="30" customHeight="1" thickBot="1" x14ac:dyDescent="0.25">
      <c r="A64" s="93" t="s">
        <v>108</v>
      </c>
      <c r="B64" s="66" t="s">
        <v>107</v>
      </c>
      <c r="C64" s="122">
        <f>C65</f>
        <v>499.995</v>
      </c>
      <c r="D64" s="11"/>
      <c r="F64" s="8">
        <f>C67</f>
        <v>129495.65199999999</v>
      </c>
      <c r="I64" s="7"/>
    </row>
    <row r="65" spans="1:9" ht="33.6" customHeight="1" x14ac:dyDescent="0.2">
      <c r="A65" s="102" t="s">
        <v>110</v>
      </c>
      <c r="B65" s="103" t="s">
        <v>109</v>
      </c>
      <c r="C65" s="121">
        <f>C66</f>
        <v>499.995</v>
      </c>
      <c r="D65" s="11"/>
      <c r="I65" s="7"/>
    </row>
    <row r="66" spans="1:9" ht="35.450000000000003" customHeight="1" thickBot="1" x14ac:dyDescent="0.25">
      <c r="A66" s="97" t="s">
        <v>111</v>
      </c>
      <c r="B66" s="67" t="s">
        <v>109</v>
      </c>
      <c r="C66" s="116">
        <v>499.995</v>
      </c>
      <c r="D66" s="11"/>
      <c r="I66" s="7"/>
    </row>
    <row r="67" spans="1:9" ht="18.75" thickBot="1" x14ac:dyDescent="0.25">
      <c r="A67" s="137" t="s">
        <v>0</v>
      </c>
      <c r="B67" s="138"/>
      <c r="C67" s="134">
        <f>C16+C51</f>
        <v>129495.65199999999</v>
      </c>
      <c r="D67" s="11"/>
      <c r="I67" s="7"/>
    </row>
    <row r="68" spans="1:9" x14ac:dyDescent="0.25">
      <c r="A68" s="98"/>
      <c r="B68" s="99"/>
      <c r="C68" s="100"/>
      <c r="D68" s="11"/>
      <c r="I68" s="7"/>
    </row>
    <row r="69" spans="1:9" x14ac:dyDescent="0.25">
      <c r="A69" s="98"/>
      <c r="B69" s="99"/>
      <c r="C69" s="100"/>
      <c r="D69" s="11"/>
      <c r="I69" s="7"/>
    </row>
    <row r="70" spans="1:9" x14ac:dyDescent="0.25">
      <c r="A70" s="98"/>
      <c r="B70" s="99"/>
      <c r="C70" s="100"/>
      <c r="D70" s="11"/>
      <c r="I70" s="7"/>
    </row>
    <row r="71" spans="1:9" x14ac:dyDescent="0.25">
      <c r="A71" s="98"/>
      <c r="B71" s="99"/>
      <c r="C71" s="100"/>
      <c r="D71" s="11"/>
      <c r="I71" s="7"/>
    </row>
    <row r="72" spans="1:9" x14ac:dyDescent="0.25">
      <c r="A72" s="98"/>
      <c r="B72" s="99"/>
      <c r="C72" s="100"/>
      <c r="D72" s="11"/>
      <c r="I72" s="7"/>
    </row>
    <row r="73" spans="1:9" x14ac:dyDescent="0.25">
      <c r="A73" s="98"/>
      <c r="B73" s="99"/>
      <c r="C73" s="100"/>
      <c r="D73" s="11"/>
      <c r="I73" s="7"/>
    </row>
    <row r="74" spans="1:9" x14ac:dyDescent="0.25">
      <c r="A74" s="98"/>
      <c r="B74" s="99"/>
      <c r="C74" s="100"/>
      <c r="D74" s="11"/>
      <c r="I74" s="7"/>
    </row>
    <row r="75" spans="1:9" x14ac:dyDescent="0.25">
      <c r="A75" s="98"/>
      <c r="B75" s="99"/>
      <c r="C75" s="100"/>
      <c r="D75" s="11"/>
      <c r="I75" s="7"/>
    </row>
    <row r="76" spans="1:9" x14ac:dyDescent="0.25">
      <c r="A76" s="98"/>
      <c r="B76" s="99"/>
      <c r="C76" s="100"/>
      <c r="D76" s="11"/>
      <c r="I76" s="7"/>
    </row>
    <row r="77" spans="1:9" x14ac:dyDescent="0.25">
      <c r="A77" s="98"/>
      <c r="B77" s="99"/>
      <c r="C77" s="100"/>
      <c r="D77" s="11"/>
      <c r="I77" s="7"/>
    </row>
    <row r="78" spans="1:9" x14ac:dyDescent="0.25">
      <c r="A78" s="98"/>
      <c r="B78" s="99"/>
      <c r="C78" s="100"/>
      <c r="D78" s="11"/>
      <c r="I78" s="7"/>
    </row>
    <row r="79" spans="1:9" x14ac:dyDescent="0.25">
      <c r="A79" s="98"/>
      <c r="B79" s="99"/>
      <c r="C79" s="100"/>
      <c r="D79" s="11"/>
      <c r="I79" s="7"/>
    </row>
    <row r="80" spans="1:9" x14ac:dyDescent="0.25">
      <c r="A80" s="98"/>
      <c r="B80" s="99"/>
      <c r="C80" s="100"/>
      <c r="D80" s="11"/>
      <c r="I80" s="7"/>
    </row>
    <row r="81" spans="1:10" x14ac:dyDescent="0.25">
      <c r="A81" s="98"/>
      <c r="B81" s="99"/>
      <c r="C81" s="100"/>
      <c r="D81" s="11"/>
      <c r="I81" s="7"/>
    </row>
    <row r="82" spans="1:10" x14ac:dyDescent="0.25">
      <c r="A82" s="98"/>
      <c r="B82" s="99"/>
      <c r="C82" s="100"/>
      <c r="D82" s="11"/>
      <c r="I82" s="7"/>
    </row>
    <row r="83" spans="1:10" x14ac:dyDescent="0.25">
      <c r="A83" s="98"/>
      <c r="B83" s="99"/>
      <c r="C83" s="100"/>
      <c r="D83" s="11"/>
      <c r="I83" s="7"/>
    </row>
    <row r="84" spans="1:10" x14ac:dyDescent="0.25">
      <c r="A84" s="98"/>
      <c r="B84" s="99"/>
      <c r="C84" s="100"/>
      <c r="D84" s="11"/>
      <c r="I84" s="7"/>
      <c r="J84" s="1">
        <f>J85+J103</f>
        <v>0</v>
      </c>
    </row>
    <row r="85" spans="1:10" x14ac:dyDescent="0.25">
      <c r="A85" s="98"/>
      <c r="B85" s="99"/>
      <c r="C85" s="100"/>
      <c r="D85" s="11"/>
      <c r="I85" s="7"/>
      <c r="J85" s="1">
        <f>J86+J93</f>
        <v>0</v>
      </c>
    </row>
    <row r="86" spans="1:10" x14ac:dyDescent="0.25">
      <c r="A86" s="98"/>
      <c r="B86" s="99"/>
      <c r="C86" s="100"/>
      <c r="D86" s="11"/>
      <c r="I86" s="7"/>
    </row>
    <row r="87" spans="1:10" x14ac:dyDescent="0.25">
      <c r="A87" s="98"/>
      <c r="B87" s="99"/>
      <c r="C87" s="100"/>
      <c r="D87" s="11"/>
      <c r="I87" s="7"/>
    </row>
    <row r="88" spans="1:10" x14ac:dyDescent="0.25">
      <c r="A88" s="98"/>
      <c r="B88" s="99"/>
      <c r="C88" s="100"/>
      <c r="D88" s="11"/>
      <c r="I88" s="7"/>
    </row>
    <row r="89" spans="1:10" x14ac:dyDescent="0.25">
      <c r="A89" s="98"/>
      <c r="B89" s="99"/>
      <c r="C89" s="100"/>
      <c r="D89" s="11"/>
      <c r="I89" s="7"/>
    </row>
    <row r="90" spans="1:10" x14ac:dyDescent="0.25">
      <c r="A90" s="98"/>
      <c r="B90" s="99"/>
      <c r="C90" s="100"/>
      <c r="I90" s="7"/>
    </row>
    <row r="91" spans="1:10" x14ac:dyDescent="0.25">
      <c r="A91" s="98"/>
      <c r="B91" s="99"/>
      <c r="C91" s="100"/>
      <c r="I91" s="7"/>
    </row>
    <row r="92" spans="1:10" x14ac:dyDescent="0.25">
      <c r="A92" s="98"/>
      <c r="B92" s="99"/>
      <c r="C92" s="100"/>
      <c r="I92" s="7"/>
    </row>
    <row r="93" spans="1:10" x14ac:dyDescent="0.25">
      <c r="B93" s="5"/>
      <c r="I93" s="7"/>
    </row>
    <row r="94" spans="1:10" x14ac:dyDescent="0.25">
      <c r="B94" s="5"/>
      <c r="I94" s="7"/>
    </row>
    <row r="95" spans="1:10" x14ac:dyDescent="0.25">
      <c r="B95" s="5"/>
      <c r="I95" s="7"/>
    </row>
    <row r="96" spans="1:10" x14ac:dyDescent="0.25">
      <c r="B96" s="5"/>
      <c r="I96" s="7"/>
    </row>
    <row r="97" spans="2:9" x14ac:dyDescent="0.25">
      <c r="B97" s="5"/>
      <c r="I97" s="7"/>
    </row>
    <row r="98" spans="2:9" x14ac:dyDescent="0.25">
      <c r="B98" s="5"/>
      <c r="I98" s="7"/>
    </row>
    <row r="99" spans="2:9" x14ac:dyDescent="0.25">
      <c r="B99" s="5"/>
      <c r="I99" s="7"/>
    </row>
    <row r="100" spans="2:9" x14ac:dyDescent="0.25">
      <c r="B100" s="5"/>
      <c r="I100" s="7"/>
    </row>
    <row r="101" spans="2:9" x14ac:dyDescent="0.25">
      <c r="B101" s="5"/>
      <c r="I101" s="7"/>
    </row>
    <row r="102" spans="2:9" x14ac:dyDescent="0.25">
      <c r="B102" s="5"/>
      <c r="I102" s="7"/>
    </row>
    <row r="103" spans="2:9" x14ac:dyDescent="0.25">
      <c r="B103" s="5"/>
      <c r="I103" s="7"/>
    </row>
    <row r="104" spans="2:9" x14ac:dyDescent="0.25">
      <c r="B104" s="5"/>
      <c r="I104" s="7"/>
    </row>
    <row r="105" spans="2:9" x14ac:dyDescent="0.25">
      <c r="B105" s="5"/>
      <c r="I105" s="7"/>
    </row>
    <row r="106" spans="2:9" x14ac:dyDescent="0.25">
      <c r="B106" s="5"/>
      <c r="I106" s="7"/>
    </row>
    <row r="107" spans="2:9" x14ac:dyDescent="0.25">
      <c r="B107" s="5"/>
      <c r="I107" s="7"/>
    </row>
    <row r="108" spans="2:9" x14ac:dyDescent="0.25">
      <c r="B108" s="5"/>
      <c r="I108" s="7"/>
    </row>
    <row r="109" spans="2:9" x14ac:dyDescent="0.25">
      <c r="B109" s="5"/>
      <c r="I109" s="7"/>
    </row>
    <row r="110" spans="2:9" x14ac:dyDescent="0.25">
      <c r="B110" s="5"/>
      <c r="I110" s="7"/>
    </row>
    <row r="111" spans="2:9" x14ac:dyDescent="0.25">
      <c r="B111" s="5"/>
      <c r="I111" s="7"/>
    </row>
    <row r="112" spans="2:9" x14ac:dyDescent="0.25">
      <c r="B112" s="5"/>
      <c r="I112" s="7"/>
    </row>
    <row r="113" spans="2:9" x14ac:dyDescent="0.25">
      <c r="B113" s="5"/>
      <c r="I113" s="7"/>
    </row>
    <row r="114" spans="2:9" x14ac:dyDescent="0.25">
      <c r="B114" s="5"/>
      <c r="I114" s="7"/>
    </row>
    <row r="115" spans="2:9" x14ac:dyDescent="0.25">
      <c r="B115" s="5"/>
      <c r="I115" s="7"/>
    </row>
    <row r="116" spans="2:9" x14ac:dyDescent="0.25">
      <c r="B116" s="5"/>
      <c r="I116" s="7"/>
    </row>
    <row r="117" spans="2:9" x14ac:dyDescent="0.25">
      <c r="B117" s="5"/>
      <c r="I117" s="7"/>
    </row>
    <row r="118" spans="2:9" x14ac:dyDescent="0.25">
      <c r="B118" s="5"/>
      <c r="I118" s="7"/>
    </row>
    <row r="119" spans="2:9" x14ac:dyDescent="0.25">
      <c r="B119" s="5"/>
      <c r="I119" s="7"/>
    </row>
    <row r="120" spans="2:9" x14ac:dyDescent="0.25">
      <c r="B120" s="5"/>
      <c r="I120" s="7"/>
    </row>
    <row r="121" spans="2:9" x14ac:dyDescent="0.25">
      <c r="B121" s="5"/>
      <c r="I121" s="7"/>
    </row>
    <row r="122" spans="2:9" x14ac:dyDescent="0.25">
      <c r="B122" s="5"/>
      <c r="I122" s="7"/>
    </row>
    <row r="123" spans="2:9" x14ac:dyDescent="0.25">
      <c r="B123" s="5"/>
      <c r="I123" s="7"/>
    </row>
    <row r="124" spans="2:9" x14ac:dyDescent="0.25">
      <c r="B124" s="5"/>
      <c r="I124" s="7"/>
    </row>
    <row r="125" spans="2:9" x14ac:dyDescent="0.25">
      <c r="B125" s="5"/>
      <c r="I125" s="7"/>
    </row>
    <row r="126" spans="2:9" x14ac:dyDescent="0.25">
      <c r="B126" s="5"/>
      <c r="I126" s="7"/>
    </row>
    <row r="127" spans="2:9" x14ac:dyDescent="0.25">
      <c r="B127" s="5"/>
      <c r="I127" s="7"/>
    </row>
    <row r="128" spans="2:9" x14ac:dyDescent="0.25">
      <c r="B128" s="5"/>
      <c r="I128" s="7"/>
    </row>
    <row r="129" spans="2:9" x14ac:dyDescent="0.25">
      <c r="B129" s="5"/>
      <c r="I129" s="7"/>
    </row>
    <row r="130" spans="2:9" x14ac:dyDescent="0.25">
      <c r="B130" s="5"/>
      <c r="I130" s="7"/>
    </row>
    <row r="131" spans="2:9" x14ac:dyDescent="0.25">
      <c r="B131" s="5"/>
      <c r="I131" s="7"/>
    </row>
    <row r="132" spans="2:9" x14ac:dyDescent="0.25">
      <c r="B132" s="5"/>
      <c r="I132" s="7"/>
    </row>
    <row r="133" spans="2:9" x14ac:dyDescent="0.25">
      <c r="B133" s="5"/>
      <c r="I133" s="7"/>
    </row>
    <row r="134" spans="2:9" x14ac:dyDescent="0.25">
      <c r="B134" s="5"/>
      <c r="I134" s="7"/>
    </row>
    <row r="135" spans="2:9" x14ac:dyDescent="0.25">
      <c r="B135" s="5"/>
      <c r="I135" s="7"/>
    </row>
    <row r="136" spans="2:9" x14ac:dyDescent="0.25">
      <c r="B136" s="5"/>
      <c r="I136" s="7"/>
    </row>
    <row r="137" spans="2:9" x14ac:dyDescent="0.25">
      <c r="B137" s="5"/>
      <c r="I137" s="7"/>
    </row>
    <row r="138" spans="2:9" x14ac:dyDescent="0.25">
      <c r="B138" s="5"/>
      <c r="I138" s="7"/>
    </row>
    <row r="139" spans="2:9" x14ac:dyDescent="0.25">
      <c r="B139" s="5"/>
      <c r="I139" s="7"/>
    </row>
    <row r="140" spans="2:9" x14ac:dyDescent="0.25">
      <c r="B140" s="5"/>
      <c r="I140" s="7"/>
    </row>
    <row r="141" spans="2:9" x14ac:dyDescent="0.25">
      <c r="B141" s="5"/>
      <c r="I141" s="7"/>
    </row>
    <row r="142" spans="2:9" x14ac:dyDescent="0.25">
      <c r="B142" s="5"/>
      <c r="I142" s="7"/>
    </row>
    <row r="143" spans="2:9" x14ac:dyDescent="0.25">
      <c r="B143" s="5"/>
      <c r="I143" s="7"/>
    </row>
    <row r="144" spans="2:9" x14ac:dyDescent="0.25">
      <c r="B144" s="5"/>
      <c r="I144" s="7"/>
    </row>
    <row r="145" spans="2:9" x14ac:dyDescent="0.25">
      <c r="B145" s="5"/>
      <c r="I145" s="7"/>
    </row>
    <row r="146" spans="2:9" x14ac:dyDescent="0.25">
      <c r="B146" s="5"/>
      <c r="I146" s="7"/>
    </row>
    <row r="147" spans="2:9" x14ac:dyDescent="0.25">
      <c r="B147" s="5"/>
      <c r="I147" s="7"/>
    </row>
    <row r="148" spans="2:9" x14ac:dyDescent="0.25">
      <c r="B148" s="5"/>
    </row>
    <row r="149" spans="2:9" x14ac:dyDescent="0.25">
      <c r="B149" s="5"/>
    </row>
    <row r="150" spans="2:9" x14ac:dyDescent="0.25">
      <c r="B150" s="5"/>
    </row>
    <row r="151" spans="2:9" x14ac:dyDescent="0.25">
      <c r="B151" s="5"/>
    </row>
    <row r="152" spans="2:9" x14ac:dyDescent="0.25">
      <c r="B152" s="5"/>
    </row>
    <row r="153" spans="2:9" x14ac:dyDescent="0.25">
      <c r="B153" s="5"/>
    </row>
    <row r="154" spans="2:9" x14ac:dyDescent="0.25">
      <c r="B154" s="5"/>
    </row>
    <row r="155" spans="2:9" x14ac:dyDescent="0.25">
      <c r="B155" s="5"/>
    </row>
    <row r="156" spans="2:9" x14ac:dyDescent="0.25">
      <c r="B156" s="5"/>
    </row>
    <row r="157" spans="2:9" x14ac:dyDescent="0.25">
      <c r="B157" s="5"/>
    </row>
    <row r="158" spans="2:9" x14ac:dyDescent="0.25">
      <c r="B158" s="5"/>
    </row>
    <row r="159" spans="2:9" x14ac:dyDescent="0.25">
      <c r="B159" s="5"/>
    </row>
    <row r="160" spans="2:9" x14ac:dyDescent="0.25">
      <c r="B160" s="5"/>
    </row>
    <row r="161" spans="2:2" x14ac:dyDescent="0.25">
      <c r="B161" s="5"/>
    </row>
    <row r="162" spans="2:2" x14ac:dyDescent="0.25">
      <c r="B162" s="5"/>
    </row>
    <row r="163" spans="2:2" x14ac:dyDescent="0.25">
      <c r="B163" s="5"/>
    </row>
    <row r="164" spans="2:2" x14ac:dyDescent="0.25">
      <c r="B164" s="5"/>
    </row>
    <row r="165" spans="2:2" x14ac:dyDescent="0.25">
      <c r="B165" s="5"/>
    </row>
    <row r="166" spans="2:2" x14ac:dyDescent="0.25">
      <c r="B166" s="5"/>
    </row>
    <row r="167" spans="2:2" x14ac:dyDescent="0.25">
      <c r="B167" s="5"/>
    </row>
    <row r="168" spans="2:2" x14ac:dyDescent="0.25">
      <c r="B168" s="5"/>
    </row>
    <row r="169" spans="2:2" x14ac:dyDescent="0.25">
      <c r="B169" s="5"/>
    </row>
    <row r="170" spans="2:2" x14ac:dyDescent="0.25">
      <c r="B170" s="5"/>
    </row>
    <row r="171" spans="2:2" x14ac:dyDescent="0.25">
      <c r="B171" s="5"/>
    </row>
    <row r="172" spans="2:2" x14ac:dyDescent="0.25">
      <c r="B172" s="5"/>
    </row>
    <row r="173" spans="2:2" x14ac:dyDescent="0.25">
      <c r="B173" s="5"/>
    </row>
    <row r="174" spans="2:2" x14ac:dyDescent="0.25">
      <c r="B174" s="5"/>
    </row>
    <row r="175" spans="2:2" x14ac:dyDescent="0.25">
      <c r="B175" s="5"/>
    </row>
    <row r="176" spans="2:2" x14ac:dyDescent="0.25">
      <c r="B176" s="5"/>
    </row>
    <row r="177" spans="2:2" x14ac:dyDescent="0.25">
      <c r="B177" s="5"/>
    </row>
    <row r="178" spans="2:2" x14ac:dyDescent="0.25">
      <c r="B178" s="5"/>
    </row>
    <row r="179" spans="2:2" x14ac:dyDescent="0.25">
      <c r="B179" s="5"/>
    </row>
    <row r="180" spans="2:2" x14ac:dyDescent="0.25">
      <c r="B180" s="5"/>
    </row>
    <row r="181" spans="2:2" x14ac:dyDescent="0.25">
      <c r="B181" s="5"/>
    </row>
    <row r="182" spans="2:2" x14ac:dyDescent="0.25">
      <c r="B182" s="5"/>
    </row>
    <row r="183" spans="2:2" x14ac:dyDescent="0.25">
      <c r="B183" s="5"/>
    </row>
    <row r="184" spans="2:2" x14ac:dyDescent="0.25">
      <c r="B184" s="5"/>
    </row>
    <row r="185" spans="2:2" x14ac:dyDescent="0.25">
      <c r="B185" s="5"/>
    </row>
    <row r="186" spans="2:2" x14ac:dyDescent="0.25">
      <c r="B186" s="5"/>
    </row>
    <row r="187" spans="2:2" x14ac:dyDescent="0.25">
      <c r="B187" s="5"/>
    </row>
    <row r="188" spans="2:2" x14ac:dyDescent="0.25">
      <c r="B188" s="5"/>
    </row>
    <row r="189" spans="2:2" x14ac:dyDescent="0.25">
      <c r="B189" s="5"/>
    </row>
    <row r="190" spans="2:2" x14ac:dyDescent="0.25">
      <c r="B190" s="5"/>
    </row>
    <row r="191" spans="2:2" x14ac:dyDescent="0.25">
      <c r="B191" s="5"/>
    </row>
    <row r="192" spans="2:2" x14ac:dyDescent="0.25">
      <c r="B192" s="5"/>
    </row>
    <row r="193" spans="2:2" x14ac:dyDescent="0.25">
      <c r="B193" s="5"/>
    </row>
    <row r="194" spans="2:2" x14ac:dyDescent="0.25">
      <c r="B194" s="5"/>
    </row>
    <row r="195" spans="2:2" x14ac:dyDescent="0.25">
      <c r="B195" s="5"/>
    </row>
    <row r="196" spans="2:2" x14ac:dyDescent="0.25">
      <c r="B196" s="5"/>
    </row>
    <row r="197" spans="2:2" x14ac:dyDescent="0.25">
      <c r="B197" s="5"/>
    </row>
    <row r="198" spans="2:2" x14ac:dyDescent="0.25">
      <c r="B198" s="5"/>
    </row>
    <row r="199" spans="2:2" x14ac:dyDescent="0.25">
      <c r="B199" s="5"/>
    </row>
    <row r="200" spans="2:2" x14ac:dyDescent="0.25">
      <c r="B200" s="5"/>
    </row>
    <row r="201" spans="2:2" x14ac:dyDescent="0.25">
      <c r="B201" s="5"/>
    </row>
    <row r="202" spans="2:2" x14ac:dyDescent="0.25">
      <c r="B202" s="5"/>
    </row>
    <row r="203" spans="2:2" x14ac:dyDescent="0.25">
      <c r="B203" s="5"/>
    </row>
    <row r="204" spans="2:2" x14ac:dyDescent="0.25">
      <c r="B204" s="5"/>
    </row>
    <row r="205" spans="2:2" x14ac:dyDescent="0.25">
      <c r="B205" s="5"/>
    </row>
    <row r="206" spans="2:2" x14ac:dyDescent="0.25">
      <c r="B206" s="5"/>
    </row>
    <row r="207" spans="2:2" x14ac:dyDescent="0.25">
      <c r="B207" s="5"/>
    </row>
    <row r="208" spans="2:2" x14ac:dyDescent="0.25">
      <c r="B208" s="5"/>
    </row>
    <row r="209" spans="2:11" x14ac:dyDescent="0.25">
      <c r="B209" s="5"/>
    </row>
    <row r="210" spans="2:11" x14ac:dyDescent="0.25">
      <c r="B210" s="5"/>
    </row>
    <row r="211" spans="2:11" x14ac:dyDescent="0.25">
      <c r="B211" s="5"/>
    </row>
    <row r="212" spans="2:11" x14ac:dyDescent="0.25">
      <c r="B212" s="5"/>
    </row>
    <row r="213" spans="2:11" x14ac:dyDescent="0.25">
      <c r="B213" s="5"/>
    </row>
    <row r="214" spans="2:11" x14ac:dyDescent="0.25">
      <c r="B214" s="5"/>
    </row>
    <row r="215" spans="2:11" x14ac:dyDescent="0.25">
      <c r="B215" s="5"/>
    </row>
    <row r="216" spans="2:11" x14ac:dyDescent="0.25">
      <c r="B216" s="5"/>
    </row>
    <row r="217" spans="2:11" x14ac:dyDescent="0.25">
      <c r="B217" s="5"/>
      <c r="K217" s="6"/>
    </row>
    <row r="218" spans="2:11" x14ac:dyDescent="0.25">
      <c r="B218" s="5"/>
    </row>
    <row r="219" spans="2:11" x14ac:dyDescent="0.25">
      <c r="B219" s="5"/>
    </row>
    <row r="220" spans="2:11" x14ac:dyDescent="0.25">
      <c r="B220" s="5"/>
    </row>
    <row r="221" spans="2:11" x14ac:dyDescent="0.25">
      <c r="B221" s="5"/>
    </row>
    <row r="222" spans="2:11" x14ac:dyDescent="0.25">
      <c r="B222" s="5"/>
    </row>
    <row r="223" spans="2:11" x14ac:dyDescent="0.25">
      <c r="B223" s="5"/>
    </row>
    <row r="224" spans="2:11" x14ac:dyDescent="0.25">
      <c r="B224" s="5"/>
    </row>
    <row r="225" spans="2:2" x14ac:dyDescent="0.25">
      <c r="B225" s="5"/>
    </row>
    <row r="226" spans="2:2" x14ac:dyDescent="0.25">
      <c r="B226" s="5"/>
    </row>
    <row r="227" spans="2:2" x14ac:dyDescent="0.25">
      <c r="B227" s="5"/>
    </row>
    <row r="228" spans="2:2" x14ac:dyDescent="0.25">
      <c r="B228" s="5"/>
    </row>
    <row r="229" spans="2:2" x14ac:dyDescent="0.25">
      <c r="B229" s="5"/>
    </row>
    <row r="230" spans="2:2" x14ac:dyDescent="0.25">
      <c r="B230" s="5"/>
    </row>
    <row r="231" spans="2:2" x14ac:dyDescent="0.25">
      <c r="B231" s="5"/>
    </row>
    <row r="232" spans="2:2" x14ac:dyDescent="0.25">
      <c r="B232" s="5"/>
    </row>
    <row r="233" spans="2:2" x14ac:dyDescent="0.25">
      <c r="B233" s="5"/>
    </row>
    <row r="234" spans="2:2" x14ac:dyDescent="0.25">
      <c r="B234" s="5"/>
    </row>
    <row r="235" spans="2:2" x14ac:dyDescent="0.25">
      <c r="B235" s="5"/>
    </row>
    <row r="236" spans="2:2" x14ac:dyDescent="0.25">
      <c r="B236" s="5"/>
    </row>
    <row r="237" spans="2:2" x14ac:dyDescent="0.25">
      <c r="B237" s="5"/>
    </row>
    <row r="238" spans="2:2" x14ac:dyDescent="0.25">
      <c r="B238" s="5"/>
    </row>
    <row r="239" spans="2:2" x14ac:dyDescent="0.25">
      <c r="B239" s="5"/>
    </row>
    <row r="240" spans="2:2" x14ac:dyDescent="0.25">
      <c r="B240" s="5"/>
    </row>
    <row r="241" spans="2:14" x14ac:dyDescent="0.25">
      <c r="B241" s="5"/>
    </row>
    <row r="242" spans="2:14" x14ac:dyDescent="0.25">
      <c r="B242" s="5"/>
    </row>
    <row r="243" spans="2:14" x14ac:dyDescent="0.25">
      <c r="B243" s="5"/>
    </row>
    <row r="244" spans="2:14" x14ac:dyDescent="0.25">
      <c r="B244" s="5"/>
    </row>
    <row r="245" spans="2:14" x14ac:dyDescent="0.25">
      <c r="B245" s="5"/>
    </row>
    <row r="246" spans="2:14" x14ac:dyDescent="0.25">
      <c r="B246" s="5"/>
    </row>
    <row r="247" spans="2:14" x14ac:dyDescent="0.25">
      <c r="B247" s="5"/>
    </row>
    <row r="248" spans="2:14" x14ac:dyDescent="0.25">
      <c r="B248" s="5"/>
    </row>
    <row r="249" spans="2:14" x14ac:dyDescent="0.25">
      <c r="B249" s="5"/>
    </row>
    <row r="250" spans="2:14" x14ac:dyDescent="0.25">
      <c r="B250" s="5"/>
    </row>
    <row r="251" spans="2:14" x14ac:dyDescent="0.25">
      <c r="B251" s="5"/>
    </row>
    <row r="252" spans="2:14" x14ac:dyDescent="0.25">
      <c r="B252" s="5"/>
    </row>
    <row r="253" spans="2:14" x14ac:dyDescent="0.25">
      <c r="B253" s="5"/>
    </row>
    <row r="254" spans="2:14" x14ac:dyDescent="0.25">
      <c r="B254" s="5"/>
    </row>
    <row r="255" spans="2:14" x14ac:dyDescent="0.25">
      <c r="B255" s="5"/>
    </row>
    <row r="256" spans="2:14" x14ac:dyDescent="0.25">
      <c r="B256" s="5"/>
      <c r="N256" s="6"/>
    </row>
    <row r="257" spans="2:2" x14ac:dyDescent="0.25">
      <c r="B257" s="5"/>
    </row>
    <row r="258" spans="2:2" x14ac:dyDescent="0.25">
      <c r="B258" s="5"/>
    </row>
    <row r="259" spans="2:2" x14ac:dyDescent="0.25">
      <c r="B259" s="5"/>
    </row>
    <row r="260" spans="2:2" x14ac:dyDescent="0.25">
      <c r="B260" s="5"/>
    </row>
    <row r="261" spans="2:2" x14ac:dyDescent="0.25">
      <c r="B261" s="5"/>
    </row>
    <row r="262" spans="2:2" x14ac:dyDescent="0.25">
      <c r="B262" s="5"/>
    </row>
    <row r="263" spans="2:2" x14ac:dyDescent="0.25">
      <c r="B263" s="5"/>
    </row>
    <row r="264" spans="2:2" x14ac:dyDescent="0.25">
      <c r="B264" s="5"/>
    </row>
    <row r="265" spans="2:2" x14ac:dyDescent="0.25">
      <c r="B265" s="5"/>
    </row>
    <row r="266" spans="2:2" x14ac:dyDescent="0.25">
      <c r="B266" s="5"/>
    </row>
    <row r="267" spans="2:2" x14ac:dyDescent="0.25">
      <c r="B267" s="5"/>
    </row>
    <row r="268" spans="2:2" x14ac:dyDescent="0.25">
      <c r="B268" s="5"/>
    </row>
    <row r="269" spans="2:2" x14ac:dyDescent="0.25">
      <c r="B269" s="5"/>
    </row>
    <row r="270" spans="2:2" x14ac:dyDescent="0.25">
      <c r="B270" s="5"/>
    </row>
    <row r="271" spans="2:2" x14ac:dyDescent="0.25">
      <c r="B271" s="5"/>
    </row>
    <row r="272" spans="2:2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  <row r="286" spans="2:2" x14ac:dyDescent="0.25">
      <c r="B286" s="5"/>
    </row>
    <row r="287" spans="2:2" x14ac:dyDescent="0.25">
      <c r="B287" s="5"/>
    </row>
    <row r="288" spans="2:2" x14ac:dyDescent="0.25">
      <c r="B288" s="5"/>
    </row>
    <row r="289" spans="2:2" x14ac:dyDescent="0.25">
      <c r="B289" s="5"/>
    </row>
    <row r="290" spans="2:2" x14ac:dyDescent="0.25">
      <c r="B290" s="5"/>
    </row>
    <row r="291" spans="2:2" x14ac:dyDescent="0.25">
      <c r="B291" s="5"/>
    </row>
    <row r="292" spans="2:2" x14ac:dyDescent="0.25">
      <c r="B292" s="5"/>
    </row>
    <row r="293" spans="2:2" x14ac:dyDescent="0.25">
      <c r="B293" s="5"/>
    </row>
    <row r="294" spans="2:2" x14ac:dyDescent="0.25">
      <c r="B294" s="5"/>
    </row>
    <row r="295" spans="2:2" x14ac:dyDescent="0.25">
      <c r="B295" s="5"/>
    </row>
    <row r="296" spans="2:2" x14ac:dyDescent="0.25">
      <c r="B296" s="5"/>
    </row>
    <row r="297" spans="2:2" x14ac:dyDescent="0.25">
      <c r="B297" s="5"/>
    </row>
    <row r="298" spans="2:2" x14ac:dyDescent="0.25">
      <c r="B298" s="5"/>
    </row>
    <row r="299" spans="2:2" x14ac:dyDescent="0.25">
      <c r="B299" s="5"/>
    </row>
    <row r="300" spans="2:2" x14ac:dyDescent="0.25">
      <c r="B300" s="5"/>
    </row>
    <row r="301" spans="2:2" x14ac:dyDescent="0.25">
      <c r="B301" s="5"/>
    </row>
    <row r="302" spans="2:2" x14ac:dyDescent="0.25">
      <c r="B302" s="5"/>
    </row>
    <row r="303" spans="2:2" x14ac:dyDescent="0.25">
      <c r="B303" s="5"/>
    </row>
    <row r="304" spans="2:2" x14ac:dyDescent="0.25">
      <c r="B304" s="5"/>
    </row>
    <row r="305" spans="2:2" x14ac:dyDescent="0.25">
      <c r="B305" s="5"/>
    </row>
    <row r="306" spans="2:2" x14ac:dyDescent="0.25">
      <c r="B306" s="5"/>
    </row>
    <row r="307" spans="2:2" x14ac:dyDescent="0.25">
      <c r="B307" s="5"/>
    </row>
    <row r="308" spans="2:2" x14ac:dyDescent="0.25">
      <c r="B308" s="5"/>
    </row>
    <row r="309" spans="2:2" x14ac:dyDescent="0.25">
      <c r="B309" s="5"/>
    </row>
    <row r="310" spans="2:2" x14ac:dyDescent="0.25">
      <c r="B310" s="5"/>
    </row>
    <row r="311" spans="2:2" x14ac:dyDescent="0.25">
      <c r="B311" s="5"/>
    </row>
    <row r="312" spans="2:2" x14ac:dyDescent="0.25">
      <c r="B312" s="5"/>
    </row>
    <row r="313" spans="2:2" x14ac:dyDescent="0.25">
      <c r="B313" s="5"/>
    </row>
    <row r="314" spans="2:2" x14ac:dyDescent="0.25">
      <c r="B314" s="5"/>
    </row>
    <row r="315" spans="2:2" x14ac:dyDescent="0.25">
      <c r="B315" s="5"/>
    </row>
    <row r="316" spans="2:2" x14ac:dyDescent="0.25">
      <c r="B316" s="5"/>
    </row>
    <row r="317" spans="2:2" x14ac:dyDescent="0.25">
      <c r="B317" s="5"/>
    </row>
    <row r="318" spans="2:2" x14ac:dyDescent="0.25">
      <c r="B318" s="5"/>
    </row>
    <row r="319" spans="2:2" x14ac:dyDescent="0.25">
      <c r="B319" s="5"/>
    </row>
    <row r="320" spans="2:2" x14ac:dyDescent="0.25">
      <c r="B320" s="5"/>
    </row>
    <row r="321" spans="2:2" x14ac:dyDescent="0.25">
      <c r="B321" s="5"/>
    </row>
    <row r="322" spans="2:2" x14ac:dyDescent="0.25">
      <c r="B322" s="5"/>
    </row>
    <row r="323" spans="2:2" x14ac:dyDescent="0.25">
      <c r="B323" s="5"/>
    </row>
    <row r="324" spans="2:2" x14ac:dyDescent="0.25">
      <c r="B324" s="5"/>
    </row>
    <row r="325" spans="2:2" x14ac:dyDescent="0.25">
      <c r="B325" s="5"/>
    </row>
    <row r="326" spans="2:2" x14ac:dyDescent="0.25">
      <c r="B326" s="5"/>
    </row>
    <row r="327" spans="2:2" x14ac:dyDescent="0.25">
      <c r="B327" s="5"/>
    </row>
    <row r="328" spans="2:2" x14ac:dyDescent="0.25">
      <c r="B328" s="5"/>
    </row>
    <row r="329" spans="2:2" x14ac:dyDescent="0.25">
      <c r="B329" s="5"/>
    </row>
    <row r="330" spans="2:2" x14ac:dyDescent="0.25">
      <c r="B330" s="5"/>
    </row>
    <row r="331" spans="2:2" x14ac:dyDescent="0.25">
      <c r="B331" s="5"/>
    </row>
    <row r="332" spans="2:2" x14ac:dyDescent="0.25">
      <c r="B332" s="5"/>
    </row>
    <row r="333" spans="2:2" x14ac:dyDescent="0.25">
      <c r="B333" s="5"/>
    </row>
    <row r="334" spans="2:2" x14ac:dyDescent="0.25">
      <c r="B334" s="5"/>
    </row>
    <row r="335" spans="2:2" x14ac:dyDescent="0.25">
      <c r="B335" s="5"/>
    </row>
    <row r="336" spans="2:2" x14ac:dyDescent="0.25">
      <c r="B336" s="5"/>
    </row>
    <row r="337" spans="2:2" x14ac:dyDescent="0.25">
      <c r="B337" s="5"/>
    </row>
    <row r="338" spans="2:2" x14ac:dyDescent="0.25">
      <c r="B338" s="5"/>
    </row>
    <row r="339" spans="2:2" x14ac:dyDescent="0.25">
      <c r="B339" s="5"/>
    </row>
    <row r="340" spans="2:2" x14ac:dyDescent="0.25">
      <c r="B340" s="5"/>
    </row>
    <row r="341" spans="2:2" x14ac:dyDescent="0.25">
      <c r="B341" s="5"/>
    </row>
    <row r="342" spans="2:2" x14ac:dyDescent="0.25">
      <c r="B342" s="5"/>
    </row>
    <row r="343" spans="2:2" x14ac:dyDescent="0.25">
      <c r="B343" s="5"/>
    </row>
    <row r="344" spans="2:2" x14ac:dyDescent="0.25">
      <c r="B344" s="5"/>
    </row>
    <row r="345" spans="2:2" x14ac:dyDescent="0.25">
      <c r="B345" s="5"/>
    </row>
    <row r="346" spans="2:2" x14ac:dyDescent="0.25">
      <c r="B346" s="5"/>
    </row>
    <row r="347" spans="2:2" x14ac:dyDescent="0.25">
      <c r="B347" s="5"/>
    </row>
    <row r="348" spans="2:2" x14ac:dyDescent="0.25">
      <c r="B348" s="5"/>
    </row>
    <row r="349" spans="2:2" x14ac:dyDescent="0.25">
      <c r="B349" s="5"/>
    </row>
    <row r="350" spans="2:2" x14ac:dyDescent="0.25">
      <c r="B350" s="5"/>
    </row>
    <row r="351" spans="2:2" x14ac:dyDescent="0.25">
      <c r="B351" s="5"/>
    </row>
    <row r="352" spans="2:2" x14ac:dyDescent="0.25">
      <c r="B352" s="5"/>
    </row>
    <row r="353" spans="2:2" x14ac:dyDescent="0.25">
      <c r="B353" s="5"/>
    </row>
    <row r="354" spans="2:2" x14ac:dyDescent="0.25">
      <c r="B354" s="5"/>
    </row>
    <row r="355" spans="2:2" x14ac:dyDescent="0.25">
      <c r="B355" s="5"/>
    </row>
    <row r="356" spans="2:2" x14ac:dyDescent="0.25">
      <c r="B356" s="5"/>
    </row>
    <row r="357" spans="2:2" x14ac:dyDescent="0.25">
      <c r="B357" s="5"/>
    </row>
    <row r="358" spans="2:2" x14ac:dyDescent="0.25">
      <c r="B358" s="5"/>
    </row>
    <row r="359" spans="2:2" x14ac:dyDescent="0.25">
      <c r="B359" s="5"/>
    </row>
    <row r="360" spans="2:2" x14ac:dyDescent="0.25">
      <c r="B360" s="5"/>
    </row>
    <row r="361" spans="2:2" x14ac:dyDescent="0.25">
      <c r="B361" s="5"/>
    </row>
    <row r="362" spans="2:2" x14ac:dyDescent="0.25">
      <c r="B362" s="5"/>
    </row>
    <row r="363" spans="2:2" x14ac:dyDescent="0.25">
      <c r="B363" s="5"/>
    </row>
    <row r="364" spans="2:2" x14ac:dyDescent="0.25">
      <c r="B364" s="5"/>
    </row>
    <row r="365" spans="2:2" x14ac:dyDescent="0.25">
      <c r="B365" s="5"/>
    </row>
    <row r="366" spans="2:2" x14ac:dyDescent="0.25">
      <c r="B366" s="5"/>
    </row>
    <row r="367" spans="2:2" x14ac:dyDescent="0.25">
      <c r="B367" s="5"/>
    </row>
    <row r="368" spans="2:2" x14ac:dyDescent="0.25">
      <c r="B368" s="5"/>
    </row>
    <row r="369" spans="2:2" x14ac:dyDescent="0.25">
      <c r="B369" s="5"/>
    </row>
    <row r="370" spans="2:2" x14ac:dyDescent="0.25">
      <c r="B370" s="5"/>
    </row>
    <row r="371" spans="2:2" x14ac:dyDescent="0.25">
      <c r="B371" s="5"/>
    </row>
    <row r="372" spans="2:2" x14ac:dyDescent="0.25">
      <c r="B372" s="5"/>
    </row>
    <row r="373" spans="2:2" x14ac:dyDescent="0.25">
      <c r="B373" s="5"/>
    </row>
    <row r="374" spans="2:2" x14ac:dyDescent="0.25">
      <c r="B374" s="5"/>
    </row>
    <row r="375" spans="2:2" x14ac:dyDescent="0.25">
      <c r="B375" s="5"/>
    </row>
    <row r="376" spans="2:2" x14ac:dyDescent="0.25">
      <c r="B376" s="5"/>
    </row>
    <row r="377" spans="2:2" x14ac:dyDescent="0.25">
      <c r="B377" s="5"/>
    </row>
    <row r="378" spans="2:2" x14ac:dyDescent="0.25">
      <c r="B378" s="5"/>
    </row>
    <row r="379" spans="2:2" x14ac:dyDescent="0.25">
      <c r="B379" s="5"/>
    </row>
    <row r="380" spans="2:2" x14ac:dyDescent="0.25">
      <c r="B380" s="5"/>
    </row>
    <row r="381" spans="2:2" x14ac:dyDescent="0.25">
      <c r="B381" s="5"/>
    </row>
    <row r="382" spans="2:2" x14ac:dyDescent="0.25">
      <c r="B382" s="5"/>
    </row>
    <row r="383" spans="2:2" x14ac:dyDescent="0.25">
      <c r="B383" s="5"/>
    </row>
    <row r="384" spans="2:2" x14ac:dyDescent="0.25">
      <c r="B384" s="5"/>
    </row>
    <row r="385" spans="2:2" x14ac:dyDescent="0.25">
      <c r="B385" s="5"/>
    </row>
    <row r="386" spans="2:2" x14ac:dyDescent="0.25">
      <c r="B386" s="5"/>
    </row>
    <row r="387" spans="2:2" x14ac:dyDescent="0.25">
      <c r="B387" s="5"/>
    </row>
    <row r="388" spans="2:2" x14ac:dyDescent="0.25">
      <c r="B388" s="5"/>
    </row>
    <row r="389" spans="2:2" x14ac:dyDescent="0.25">
      <c r="B389" s="5"/>
    </row>
    <row r="390" spans="2:2" x14ac:dyDescent="0.25">
      <c r="B390" s="5"/>
    </row>
    <row r="391" spans="2:2" x14ac:dyDescent="0.25">
      <c r="B391" s="5"/>
    </row>
    <row r="392" spans="2:2" x14ac:dyDescent="0.25">
      <c r="B392" s="5"/>
    </row>
    <row r="393" spans="2:2" x14ac:dyDescent="0.25">
      <c r="B393" s="5"/>
    </row>
    <row r="394" spans="2:2" x14ac:dyDescent="0.25">
      <c r="B394" s="5"/>
    </row>
    <row r="395" spans="2:2" x14ac:dyDescent="0.25">
      <c r="B395" s="5"/>
    </row>
    <row r="396" spans="2:2" x14ac:dyDescent="0.25">
      <c r="B396" s="5"/>
    </row>
    <row r="397" spans="2:2" x14ac:dyDescent="0.25">
      <c r="B397" s="5"/>
    </row>
    <row r="398" spans="2:2" x14ac:dyDescent="0.25">
      <c r="B398" s="5"/>
    </row>
    <row r="399" spans="2:2" x14ac:dyDescent="0.25">
      <c r="B399" s="5"/>
    </row>
    <row r="400" spans="2:2" x14ac:dyDescent="0.25">
      <c r="B400" s="5"/>
    </row>
    <row r="401" spans="2:2" x14ac:dyDescent="0.25">
      <c r="B401" s="5"/>
    </row>
    <row r="402" spans="2:2" x14ac:dyDescent="0.25">
      <c r="B402" s="5"/>
    </row>
    <row r="403" spans="2:2" x14ac:dyDescent="0.25">
      <c r="B403" s="5"/>
    </row>
    <row r="404" spans="2:2" x14ac:dyDescent="0.25">
      <c r="B404" s="5"/>
    </row>
    <row r="405" spans="2:2" x14ac:dyDescent="0.25">
      <c r="B405" s="5"/>
    </row>
    <row r="406" spans="2:2" x14ac:dyDescent="0.25">
      <c r="B406" s="5"/>
    </row>
    <row r="407" spans="2:2" x14ac:dyDescent="0.25">
      <c r="B407" s="5"/>
    </row>
    <row r="408" spans="2:2" x14ac:dyDescent="0.25">
      <c r="B408" s="5"/>
    </row>
  </sheetData>
  <mergeCells count="12">
    <mergeCell ref="B7:C7"/>
    <mergeCell ref="B8:C8"/>
    <mergeCell ref="B9:C9"/>
    <mergeCell ref="A67:B67"/>
    <mergeCell ref="A11:C11"/>
    <mergeCell ref="B13:B15"/>
    <mergeCell ref="C13:C14"/>
    <mergeCell ref="B1:C1"/>
    <mergeCell ref="B2:C2"/>
    <mergeCell ref="B3:C3"/>
    <mergeCell ref="B4:C4"/>
    <mergeCell ref="B6:C6"/>
  </mergeCells>
  <printOptions horizontalCentered="1"/>
  <pageMargins left="0.39370078740157483" right="0" top="0" bottom="0" header="0" footer="0"/>
  <pageSetup paperSize="9" scale="7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(№3) доходы 2023г.</vt:lpstr>
      <vt:lpstr>'ПРИЛОЖЕНИЕ 3 (№3) доходы 2023г.'!Заголовки_для_печати</vt:lpstr>
      <vt:lpstr>'ПРИЛОЖЕНИЕ 3 (№3) доходы 2023г.'!Область_печати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Оксана А. Богданова</cp:lastModifiedBy>
  <cp:lastPrinted>2023-06-05T04:08:25Z</cp:lastPrinted>
  <dcterms:created xsi:type="dcterms:W3CDTF">2019-11-13T05:34:59Z</dcterms:created>
  <dcterms:modified xsi:type="dcterms:W3CDTF">2023-06-09T06:54:36Z</dcterms:modified>
</cp:coreProperties>
</file>